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M:\RELAZIONI\2019\Trimestrali-Mensili-Semestrale\Semestrale 2019\Sito\Italiano\"/>
    </mc:Choice>
  </mc:AlternateContent>
  <bookViews>
    <workbookView xWindow="0" yWindow="0" windowWidth="28800" windowHeight="12300" tabRatio="740" firstSheet="4" activeTab="7"/>
  </bookViews>
  <sheets>
    <sheet name="E&amp;P_Produzione idrocarburi" sheetId="6" r:id="rId1"/>
    <sheet name="Produzioni E&amp;P" sheetId="33" r:id="rId2"/>
    <sheet name="G&amp;P Approvvigionamenti " sheetId="56" r:id="rId3"/>
    <sheet name="Vendite gas" sheetId="8" r:id="rId4"/>
    <sheet name="G&amp;P_Vendite per entità " sheetId="51" r:id="rId5"/>
    <sheet name="G&amp;P_Vendite di GNL" sheetId="52" r:id="rId6"/>
    <sheet name="G&amp;P_Vendite di gas" sheetId="57" r:id="rId7"/>
    <sheet name="R&amp;M operativo" sheetId="10" r:id="rId8"/>
    <sheet name="R&amp;M_Vend. Italia-Estero-Prodott" sheetId="53" r:id="rId9"/>
    <sheet name="R&amp;M_Vendite prod canale" sheetId="54" r:id="rId10"/>
    <sheet name="Chimica" sheetId="55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c" localSheetId="2">#REF!</definedName>
    <definedName name="\c">#REF!</definedName>
    <definedName name="\d" localSheetId="2">#REF!</definedName>
    <definedName name="\d">#REF!</definedName>
    <definedName name="\e" localSheetId="2">#REF!</definedName>
    <definedName name="\e">#REF!</definedName>
    <definedName name="\h" localSheetId="2">#REF!</definedName>
    <definedName name="\h">#REF!</definedName>
    <definedName name="\k" localSheetId="2">#REF!</definedName>
    <definedName name="\k">#REF!</definedName>
    <definedName name="\p" localSheetId="2">[1]MACRO!#REF!</definedName>
    <definedName name="\p">[1]MACRO!#REF!</definedName>
    <definedName name="\PRINTA1" localSheetId="2">#REF!</definedName>
    <definedName name="\PRINTA1" localSheetId="5">#REF!</definedName>
    <definedName name="\PRINTA1" localSheetId="4">#REF!</definedName>
    <definedName name="\PRINTA1">#REF!</definedName>
    <definedName name="\PRINTB1" localSheetId="2">#REF!</definedName>
    <definedName name="\PRINTB1" localSheetId="5">#REF!</definedName>
    <definedName name="\PRINTB1" localSheetId="4">#REF!</definedName>
    <definedName name="\PRINTB1">#REF!</definedName>
    <definedName name="\PRINTB2" localSheetId="2">#REF!</definedName>
    <definedName name="\PRINTB2" localSheetId="5">#REF!</definedName>
    <definedName name="\PRINTB2" localSheetId="4">#REF!</definedName>
    <definedName name="\PRINTB2">#REF!</definedName>
    <definedName name="\PRINTB3" localSheetId="2">#REF!</definedName>
    <definedName name="\PRINTB3">#REF!</definedName>
    <definedName name="\PRINTB4" localSheetId="2">#REF!</definedName>
    <definedName name="\PRINTB4">#REF!</definedName>
    <definedName name="\PRINTC1" localSheetId="2">#REF!</definedName>
    <definedName name="\PRINTC1">#REF!</definedName>
    <definedName name="\PRINTC2" localSheetId="2">#REF!</definedName>
    <definedName name="\PRINTC2">#REF!</definedName>
    <definedName name="\PRINTD1" localSheetId="2">#REF!</definedName>
    <definedName name="\PRINTD1">#REF!</definedName>
    <definedName name="\PRINTD2" localSheetId="2">#REF!</definedName>
    <definedName name="\PRINTD2">#REF!</definedName>
    <definedName name="\PRINTD3" localSheetId="2">#REF!</definedName>
    <definedName name="\PRINTD3">#REF!</definedName>
    <definedName name="\PRINTE1" localSheetId="2">#REF!</definedName>
    <definedName name="\PRINTE1">#REF!</definedName>
    <definedName name="\PRINTE2" localSheetId="2">#REF!</definedName>
    <definedName name="\PRINTE2">#REF!</definedName>
    <definedName name="\PRINTF1" localSheetId="2">#REF!</definedName>
    <definedName name="\PRINTF1">#REF!</definedName>
    <definedName name="\PRINTG1" localSheetId="2">#REF!</definedName>
    <definedName name="\PRINTG1">#REF!</definedName>
    <definedName name="\PRINTH1" localSheetId="2">#REF!</definedName>
    <definedName name="\PRINTH1">#REF!</definedName>
    <definedName name="\PRINTI1" localSheetId="2">#REF!</definedName>
    <definedName name="\PRINTI1">#REF!</definedName>
    <definedName name="\Q" localSheetId="2">#REF!</definedName>
    <definedName name="\Q">#REF!</definedName>
    <definedName name="\s" localSheetId="2">#REF!</definedName>
    <definedName name="\s">#REF!</definedName>
    <definedName name="\w" localSheetId="2">#REF!</definedName>
    <definedName name="\w">#REF!</definedName>
    <definedName name="\z" localSheetId="2">#REF!</definedName>
    <definedName name="\z">#REF!</definedName>
    <definedName name="__________SOC1">#REF!</definedName>
    <definedName name="__________SOC2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_tab5">#REF!</definedName>
    <definedName name="__________tab6">#REF!</definedName>
    <definedName name="__________tab7">#REF!</definedName>
    <definedName name="__________tab8">#REF!</definedName>
    <definedName name="__________TIT1">#REF!</definedName>
    <definedName name="__________TIT10">#REF!</definedName>
    <definedName name="__________TIT11">#REF!</definedName>
    <definedName name="__________TIT12">#REF!</definedName>
    <definedName name="__________TIT13">#REF!</definedName>
    <definedName name="__________TIT14">#REF!</definedName>
    <definedName name="__________TIT15">#REF!</definedName>
    <definedName name="__________TIT16">#REF!</definedName>
    <definedName name="__________TIT18">#REF!</definedName>
    <definedName name="__________tit19">#REF!</definedName>
    <definedName name="__________TIT2">#REF!</definedName>
    <definedName name="__________tit20">#REF!</definedName>
    <definedName name="__________TIT21">#REF!</definedName>
    <definedName name="__________TIT22">#REF!</definedName>
    <definedName name="__________TIT23">#REF!</definedName>
    <definedName name="__________TIT24">#REF!</definedName>
    <definedName name="__________TIT25">#REF!</definedName>
    <definedName name="__________TIT26">#REF!</definedName>
    <definedName name="__________TIT27">#REF!</definedName>
    <definedName name="__________TIT3">#REF!</definedName>
    <definedName name="__________TIT4">#REF!</definedName>
    <definedName name="__________TIT5">#REF!</definedName>
    <definedName name="__________TIT6">#REF!</definedName>
    <definedName name="__________TIT7">#REF!</definedName>
    <definedName name="__________TIT8">#REF!</definedName>
    <definedName name="__________TIT9">#REF!</definedName>
    <definedName name="_________SOC1">#REF!</definedName>
    <definedName name="_________SOC2">#REF!</definedName>
    <definedName name="_________tab1">#REF!</definedName>
    <definedName name="_________tab2">#REF!</definedName>
    <definedName name="_________tab3">#REF!</definedName>
    <definedName name="_________tab4">#REF!</definedName>
    <definedName name="_________tab5">#REF!</definedName>
    <definedName name="_________tab6">#REF!</definedName>
    <definedName name="_________tab7">#REF!</definedName>
    <definedName name="_________tab8">#REF!</definedName>
    <definedName name="_________TIT1">#REF!</definedName>
    <definedName name="_________TIT10">#REF!</definedName>
    <definedName name="_________TIT11">#REF!</definedName>
    <definedName name="_________TIT12">#REF!</definedName>
    <definedName name="_________TIT13">#REF!</definedName>
    <definedName name="_________TIT14">#REF!</definedName>
    <definedName name="_________TIT15">#REF!</definedName>
    <definedName name="_________TIT16">#REF!</definedName>
    <definedName name="_________TIT18">#REF!</definedName>
    <definedName name="_________tit19">#REF!</definedName>
    <definedName name="_________TIT2">#REF!</definedName>
    <definedName name="_________tit20">#REF!</definedName>
    <definedName name="_________TIT21">#REF!</definedName>
    <definedName name="_________TIT22">#REF!</definedName>
    <definedName name="_________TIT23">#REF!</definedName>
    <definedName name="_________TIT24">#REF!</definedName>
    <definedName name="_________TIT25">#REF!</definedName>
    <definedName name="_________TIT26">#REF!</definedName>
    <definedName name="_________TIT27">#REF!</definedName>
    <definedName name="_________TIT3">#REF!</definedName>
    <definedName name="_________TIT4">#REF!</definedName>
    <definedName name="_________TIT5">#REF!</definedName>
    <definedName name="_________TIT6">#REF!</definedName>
    <definedName name="_________TIT7">#REF!</definedName>
    <definedName name="_________TIT8">#REF!</definedName>
    <definedName name="_________TIT9">#REF!</definedName>
    <definedName name="________SP1">#REF!</definedName>
    <definedName name="________SP2">#REF!</definedName>
    <definedName name="________SP3">#REF!</definedName>
    <definedName name="________SP4">#REF!</definedName>
    <definedName name="_______ECO96">#REF!</definedName>
    <definedName name="_______SP1">#REF!</definedName>
    <definedName name="_______SP2">#REF!</definedName>
    <definedName name="_______SP3">#REF!</definedName>
    <definedName name="_______SP4">#REF!</definedName>
    <definedName name="______ECO96">#REF!</definedName>
    <definedName name="______SOC1">#REF!</definedName>
    <definedName name="______SOC2">#REF!</definedName>
    <definedName name="______SP1">#REF!</definedName>
    <definedName name="______SP2">#REF!</definedName>
    <definedName name="______SP3">#REF!</definedName>
    <definedName name="______SP4">#REF!</definedName>
    <definedName name="______tab1">#REF!</definedName>
    <definedName name="______tab2">#REF!</definedName>
    <definedName name="______tab3">#REF!</definedName>
    <definedName name="______tab4">#REF!</definedName>
    <definedName name="______tab5">#REF!</definedName>
    <definedName name="______tab6">#REF!</definedName>
    <definedName name="______tab7">#REF!</definedName>
    <definedName name="______tab8">#REF!</definedName>
    <definedName name="______TIT1">#REF!</definedName>
    <definedName name="______TIT10">#REF!</definedName>
    <definedName name="______TIT11">#REF!</definedName>
    <definedName name="______TIT12">#REF!</definedName>
    <definedName name="______TIT13">#REF!</definedName>
    <definedName name="______TIT14">#REF!</definedName>
    <definedName name="______TIT15">#REF!</definedName>
    <definedName name="______TIT16">#REF!</definedName>
    <definedName name="______TIT18">#REF!</definedName>
    <definedName name="______tit19">#REF!</definedName>
    <definedName name="______TIT2">#REF!</definedName>
    <definedName name="______tit20">#REF!</definedName>
    <definedName name="______TIT21">#REF!</definedName>
    <definedName name="______TIT22">#REF!</definedName>
    <definedName name="______TIT23">#REF!</definedName>
    <definedName name="______TIT24">#REF!</definedName>
    <definedName name="______TIT25">#REF!</definedName>
    <definedName name="______TIT26">#REF!</definedName>
    <definedName name="______TIT27">#REF!</definedName>
    <definedName name="______TIT3">#REF!</definedName>
    <definedName name="______TIT4">#REF!</definedName>
    <definedName name="______TIT5">#REF!</definedName>
    <definedName name="______TIT6">#REF!</definedName>
    <definedName name="______TIT7">#REF!</definedName>
    <definedName name="______TIT8">#REF!</definedName>
    <definedName name="______TIT9">#REF!</definedName>
    <definedName name="_____ECO96">#REF!</definedName>
    <definedName name="_____SOC1">#REF!</definedName>
    <definedName name="_____SOC2">#REF!</definedName>
    <definedName name="_____tab1">#REF!</definedName>
    <definedName name="_____tab2">#REF!</definedName>
    <definedName name="_____tab3">#REF!</definedName>
    <definedName name="_____tab4">#REF!</definedName>
    <definedName name="_____tab5">#REF!</definedName>
    <definedName name="_____tab6">#REF!</definedName>
    <definedName name="_____tab7">#REF!</definedName>
    <definedName name="_____tab8">#REF!</definedName>
    <definedName name="_____TIT1">#REF!</definedName>
    <definedName name="_____TIT10">#REF!</definedName>
    <definedName name="_____TIT11">#REF!</definedName>
    <definedName name="_____TIT12">#REF!</definedName>
    <definedName name="_____TIT13">#REF!</definedName>
    <definedName name="_____TIT14">#REF!</definedName>
    <definedName name="_____TIT15">#REF!</definedName>
    <definedName name="_____TIT16">#REF!</definedName>
    <definedName name="_____TIT18">#REF!</definedName>
    <definedName name="_____tit19">#REF!</definedName>
    <definedName name="_____TIT2">#REF!</definedName>
    <definedName name="_____tit20">#REF!</definedName>
    <definedName name="_____TIT21">#REF!</definedName>
    <definedName name="_____TIT22">#REF!</definedName>
    <definedName name="_____TIT23">#REF!</definedName>
    <definedName name="_____TIT24">#REF!</definedName>
    <definedName name="_____TIT25">#REF!</definedName>
    <definedName name="_____TIT26">#REF!</definedName>
    <definedName name="_____TIT27">#REF!</definedName>
    <definedName name="_____TIT3">#REF!</definedName>
    <definedName name="_____TIT4">#REF!</definedName>
    <definedName name="_____TIT5">#REF!</definedName>
    <definedName name="_____TIT6">#REF!</definedName>
    <definedName name="_____TIT7">#REF!</definedName>
    <definedName name="_____TIT8">#REF!</definedName>
    <definedName name="_____TIT9">#REF!</definedName>
    <definedName name="____ECO96">#REF!</definedName>
    <definedName name="____SOC1">#REF!</definedName>
    <definedName name="____SOC2">#REF!</definedName>
    <definedName name="____SP1">#REF!</definedName>
    <definedName name="____SP2">#REF!</definedName>
    <definedName name="____SP3">#REF!</definedName>
    <definedName name="____SP4">#REF!</definedName>
    <definedName name="____tab1">#REF!</definedName>
    <definedName name="____tab2">#REF!</definedName>
    <definedName name="____tab3">#REF!</definedName>
    <definedName name="____tab4">#REF!</definedName>
    <definedName name="____tab5">#REF!</definedName>
    <definedName name="____tab6">#REF!</definedName>
    <definedName name="____tab7">#REF!</definedName>
    <definedName name="____tab8">#REF!</definedName>
    <definedName name="____TIT1">#REF!</definedName>
    <definedName name="____TIT10">#REF!</definedName>
    <definedName name="____TIT11">#REF!</definedName>
    <definedName name="____TIT12">#REF!</definedName>
    <definedName name="____TIT13">#REF!</definedName>
    <definedName name="____TIT14">#REF!</definedName>
    <definedName name="____TIT15">#REF!</definedName>
    <definedName name="____TIT16">#REF!</definedName>
    <definedName name="____TIT18">#REF!</definedName>
    <definedName name="____tit19">#REF!</definedName>
    <definedName name="____TIT2">#REF!</definedName>
    <definedName name="____tit20">#REF!</definedName>
    <definedName name="____TIT21">#REF!</definedName>
    <definedName name="____TIT22">#REF!</definedName>
    <definedName name="____TIT23">#REF!</definedName>
    <definedName name="____TIT24">#REF!</definedName>
    <definedName name="____TIT25">#REF!</definedName>
    <definedName name="____TIT26">#REF!</definedName>
    <definedName name="____TIT27">#REF!</definedName>
    <definedName name="____TIT3">#REF!</definedName>
    <definedName name="____TIT4">#REF!</definedName>
    <definedName name="____TIT5">#REF!</definedName>
    <definedName name="____TIT6">#REF!</definedName>
    <definedName name="____TIT7">#REF!</definedName>
    <definedName name="____TIT8">#REF!</definedName>
    <definedName name="____TIT9">#REF!</definedName>
    <definedName name="___ECO96">#REF!</definedName>
    <definedName name="___SOC1">#REF!</definedName>
    <definedName name="___SOC2">#REF!</definedName>
    <definedName name="___SP1">#REF!</definedName>
    <definedName name="___SP2">#REF!</definedName>
    <definedName name="___SP3">#REF!</definedName>
    <definedName name="___SP4">#REF!</definedName>
    <definedName name="___tab1">#REF!</definedName>
    <definedName name="___tab2">#REF!</definedName>
    <definedName name="___tab3">#REF!</definedName>
    <definedName name="___tab4">#REF!</definedName>
    <definedName name="___tab5">#REF!</definedName>
    <definedName name="___tab6">#REF!</definedName>
    <definedName name="___tab7">#REF!</definedName>
    <definedName name="___tab8">#REF!</definedName>
    <definedName name="___TIT1">#REF!</definedName>
    <definedName name="___TIT10">#REF!</definedName>
    <definedName name="___TIT11">#REF!</definedName>
    <definedName name="___TIT12">#REF!</definedName>
    <definedName name="___TIT13">#REF!</definedName>
    <definedName name="___TIT14">#REF!</definedName>
    <definedName name="___TIT15">#REF!</definedName>
    <definedName name="___TIT16">#REF!</definedName>
    <definedName name="___TIT18">#REF!</definedName>
    <definedName name="___tit19">#REF!</definedName>
    <definedName name="___TIT2">#REF!</definedName>
    <definedName name="___tit20">#REF!</definedName>
    <definedName name="___TIT21">#REF!</definedName>
    <definedName name="___TIT22">#REF!</definedName>
    <definedName name="___TIT23">#REF!</definedName>
    <definedName name="___TIT24">#REF!</definedName>
    <definedName name="___TIT25">#REF!</definedName>
    <definedName name="___TIT26">#REF!</definedName>
    <definedName name="___TIT27">#REF!</definedName>
    <definedName name="___TIT3">#REF!</definedName>
    <definedName name="___TIT4">#REF!</definedName>
    <definedName name="___TIT5">#REF!</definedName>
    <definedName name="___TIT6">#REF!</definedName>
    <definedName name="___TIT7">#REF!</definedName>
    <definedName name="___TIT8">#REF!</definedName>
    <definedName name="___TIT9">#REF!</definedName>
    <definedName name="__123Graph_C" localSheetId="2" hidden="1">#REF!</definedName>
    <definedName name="__123Graph_C" hidden="1">#REF!</definedName>
    <definedName name="__ECO96">#REF!</definedName>
    <definedName name="__SOC1" localSheetId="2">#REF!</definedName>
    <definedName name="__SOC2" localSheetId="2">#REF!</definedName>
    <definedName name="__SP1">#REF!</definedName>
    <definedName name="__SP2">#REF!</definedName>
    <definedName name="__SP3">#REF!</definedName>
    <definedName name="__SP4">#REF!</definedName>
    <definedName name="__tab1" localSheetId="2">#REF!</definedName>
    <definedName name="__tab2" localSheetId="2">#REF!</definedName>
    <definedName name="__tab3" localSheetId="2">#REF!</definedName>
    <definedName name="__tab4" localSheetId="2">#REF!</definedName>
    <definedName name="__tab5" localSheetId="2">#REF!</definedName>
    <definedName name="__tab6" localSheetId="2">#REF!</definedName>
    <definedName name="__tab7" localSheetId="2">#REF!</definedName>
    <definedName name="__tab8" localSheetId="2">#REF!</definedName>
    <definedName name="__TIT1" localSheetId="2">#REF!</definedName>
    <definedName name="__TIT10" localSheetId="2">#REF!</definedName>
    <definedName name="__TIT11" localSheetId="2">#REF!</definedName>
    <definedName name="__TIT12" localSheetId="2">#REF!</definedName>
    <definedName name="__TIT13" localSheetId="2">#REF!</definedName>
    <definedName name="__TIT14" localSheetId="2">#REF!</definedName>
    <definedName name="__TIT15" localSheetId="2">#REF!</definedName>
    <definedName name="__TIT16" localSheetId="2">#REF!</definedName>
    <definedName name="__TIT18" localSheetId="2">#REF!</definedName>
    <definedName name="__tit19" localSheetId="2">#REF!</definedName>
    <definedName name="__TIT2" localSheetId="2">#REF!</definedName>
    <definedName name="__tit20" localSheetId="2">#REF!</definedName>
    <definedName name="__TIT21" localSheetId="2">#REF!</definedName>
    <definedName name="__TIT22" localSheetId="2">#REF!</definedName>
    <definedName name="__TIT23" localSheetId="2">#REF!</definedName>
    <definedName name="__TIT24" localSheetId="2">#REF!</definedName>
    <definedName name="__TIT25" localSheetId="2">#REF!</definedName>
    <definedName name="__TIT26" localSheetId="2">#REF!</definedName>
    <definedName name="__TIT27" localSheetId="2">#REF!</definedName>
    <definedName name="__TIT3" localSheetId="2">#REF!</definedName>
    <definedName name="__TIT4" localSheetId="2">#REF!</definedName>
    <definedName name="__TIT5" localSheetId="2">#REF!</definedName>
    <definedName name="__TIT6" localSheetId="2">#REF!</definedName>
    <definedName name="__TIT7" localSheetId="2">#REF!</definedName>
    <definedName name="__TIT8" localSheetId="2">#REF!</definedName>
    <definedName name="__TIT9" localSheetId="2">#REF!</definedName>
    <definedName name="_16__123Graph_AGRAFICO_1" hidden="1">#REF!</definedName>
    <definedName name="_3__Escluso_costo_lavoro_da_acquisizioni">"ANALISI"</definedName>
    <definedName name="_32__123Graph_BGRAFICO_1" localSheetId="5" hidden="1">#REF!</definedName>
    <definedName name="_32__123Graph_BGRAFICO_1" localSheetId="4" hidden="1">#REF!</definedName>
    <definedName name="_32__123Graph_BGRAFICO_1" hidden="1">#REF!</definedName>
    <definedName name="_48__123Graph_LBL_AGRAFICO_1" localSheetId="5" hidden="1">#REF!</definedName>
    <definedName name="_48__123Graph_LBL_AGRAFICO_1" localSheetId="4" hidden="1">#REF!</definedName>
    <definedName name="_48__123Graph_LBL_AGRAFICO_1" hidden="1">#REF!</definedName>
    <definedName name="_64__123Graph_LBL_BGRAFICO_1" localSheetId="5" hidden="1">#REF!</definedName>
    <definedName name="_64__123Graph_LBL_BGRAFICO_1" localSheetId="4" hidden="1">#REF!</definedName>
    <definedName name="_64__123Graph_LBL_BGRAFICO_1" hidden="1">#REF!</definedName>
    <definedName name="_ECO96">#REF!</definedName>
    <definedName name="_Key1" localSheetId="2" hidden="1">#REF!</definedName>
    <definedName name="_Key1" hidden="1">#REF!</definedName>
    <definedName name="_Order1" hidden="1">255</definedName>
    <definedName name="_SOC1" localSheetId="5">#REF!</definedName>
    <definedName name="_SOC1" localSheetId="4">#REF!</definedName>
    <definedName name="_SOC1">#REF!</definedName>
    <definedName name="_SOC2">#REF!</definedName>
    <definedName name="_Sort" localSheetId="2" hidden="1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 localSheetId="2">#REF!</definedName>
    <definedName name="a">#REF!</definedName>
    <definedName name="aa" localSheetId="2">#REF!</definedName>
    <definedName name="aa">#REF!</definedName>
    <definedName name="ACQ_GAS_ESTERO">[2]riepilogo!$A$4:$O$116</definedName>
    <definedName name="agg_forecast" localSheetId="2">#REF!</definedName>
    <definedName name="agg_forecast">#REF!</definedName>
    <definedName name="AGGIUSTAM" localSheetId="2">#REF!</definedName>
    <definedName name="AGGIUSTAM">#REF!</definedName>
    <definedName name="agip" localSheetId="2">#REF!</definedName>
    <definedName name="agip">#REF!</definedName>
    <definedName name="Agip_mdc" localSheetId="2">#REF!</definedName>
    <definedName name="Agip_mdc">#REF!</definedName>
    <definedName name="AgipSnam" localSheetId="2">#REF!</definedName>
    <definedName name="AgipSnam">#REF!</definedName>
    <definedName name="AL" localSheetId="2">#REF!</definedName>
    <definedName name="AL">#REF!</definedName>
    <definedName name="AL_1" localSheetId="2">#REF!</definedName>
    <definedName name="AL_1">#REF!</definedName>
    <definedName name="Altro" localSheetId="2">#REF!</definedName>
    <definedName name="Altro">#REF!</definedName>
    <definedName name="ANNO_ESERCIZIO">[3]Parametri!$B$5</definedName>
    <definedName name="area" localSheetId="2">#REF!</definedName>
    <definedName name="area" localSheetId="5">#REF!</definedName>
    <definedName name="area" localSheetId="4">#REF!</definedName>
    <definedName name="area">#REF!</definedName>
    <definedName name="Area_Dati" localSheetId="2">#REF!</definedName>
    <definedName name="Area_Dati" localSheetId="5">#REF!</definedName>
    <definedName name="Area_Dati" localSheetId="4">#REF!</definedName>
    <definedName name="Area_Dati">#REF!</definedName>
    <definedName name="AREA_ORRIZ" localSheetId="2">#REF!</definedName>
    <definedName name="AREA_ORRIZ">#REF!</definedName>
    <definedName name="Area_print" localSheetId="2">#REF!</definedName>
    <definedName name="Area_print">#REF!</definedName>
    <definedName name="_xlnm.Print_Area" localSheetId="0">'E&amp;P_Produzione idrocarburi'!$A$2:$C$12</definedName>
    <definedName name="_xlnm.Print_Area" localSheetId="2">'G&amp;P Approvvigionamenti '!$A$2:$F$21</definedName>
    <definedName name="_xlnm.Print_Area" localSheetId="5">#REF!</definedName>
    <definedName name="_xlnm.Print_Area" localSheetId="4">#REF!</definedName>
    <definedName name="_xlnm.Print_Area" localSheetId="1">'Produzioni E&amp;P'!$A$2:$B$48</definedName>
    <definedName name="_xlnm.Print_Area" localSheetId="7">'R&amp;M operativo'!$A$2:$B$16</definedName>
    <definedName name="_xlnm.Print_Area" localSheetId="8">'R&amp;M_Vend. Italia-Estero-Prodott'!$A$1:$F$14</definedName>
    <definedName name="_xlnm.Print_Area" localSheetId="3">'Vendite gas'!$A$2:$B$15</definedName>
    <definedName name="_xlnm.Print_Area">#REF!</definedName>
    <definedName name="AREA1" localSheetId="2">#REF!</definedName>
    <definedName name="AREA1">#REF!</definedName>
    <definedName name="AREA2" localSheetId="2">#REF!</definedName>
    <definedName name="AREA2">#REF!</definedName>
    <definedName name="area3" localSheetId="2">#REF!</definedName>
    <definedName name="area3">#REF!</definedName>
    <definedName name="area4" localSheetId="2">#REF!</definedName>
    <definedName name="area4">#REF!</definedName>
    <definedName name="AREA5" localSheetId="2">#REF!</definedName>
    <definedName name="AREA5">#REF!</definedName>
    <definedName name="AREA6" localSheetId="2">#REF!</definedName>
    <definedName name="AREA6">#REF!</definedName>
    <definedName name="AREATRIM" localSheetId="2">[4]RFUEL!#REF!</definedName>
    <definedName name="AREATRIM">[4]RFUEL!#REF!</definedName>
    <definedName name="as" localSheetId="2">#REF!</definedName>
    <definedName name="as" localSheetId="5">#REF!</definedName>
    <definedName name="as" localSheetId="4">#REF!</definedName>
    <definedName name="as">#REF!</definedName>
    <definedName name="B" localSheetId="2">#REF!</definedName>
    <definedName name="B" localSheetId="5">#REF!</definedName>
    <definedName name="B" localSheetId="4">#REF!</definedName>
    <definedName name="B">#REF!</definedName>
    <definedName name="bbb" localSheetId="2">#REF!</definedName>
    <definedName name="bbb">#REF!</definedName>
    <definedName name="bgas328" localSheetId="2">#REF!</definedName>
    <definedName name="bgas328">#REF!</definedName>
    <definedName name="bgas330" localSheetId="2">#REF!</definedName>
    <definedName name="bgas330">#REF!</definedName>
    <definedName name="bgas332" localSheetId="2">#REF!</definedName>
    <definedName name="bgas332">#REF!</definedName>
    <definedName name="bgpl328" localSheetId="2">#REF!</definedName>
    <definedName name="bgpl328">#REF!</definedName>
    <definedName name="bgpl330" localSheetId="2">#REF!</definedName>
    <definedName name="bgpl330">#REF!</definedName>
    <definedName name="bgpl332" localSheetId="2">#REF!</definedName>
    <definedName name="bgpl332">#REF!</definedName>
    <definedName name="bs0p328" localSheetId="2">#REF!</definedName>
    <definedName name="bs0p328">#REF!</definedName>
    <definedName name="bs0p330" localSheetId="2">#REF!</definedName>
    <definedName name="bs0p330">#REF!</definedName>
    <definedName name="bs0p332" localSheetId="2">#REF!</definedName>
    <definedName name="bs0p332">#REF!</definedName>
    <definedName name="bsup328" localSheetId="2">#REF!</definedName>
    <definedName name="bsup328">#REF!</definedName>
    <definedName name="bsup330" localSheetId="2">#REF!</definedName>
    <definedName name="bsup330">#REF!</definedName>
    <definedName name="bsup332" localSheetId="2">#REF!</definedName>
    <definedName name="bsup332">#REF!</definedName>
    <definedName name="C_" localSheetId="2">#REF!</definedName>
    <definedName name="C_">#REF!</definedName>
    <definedName name="C_CE" localSheetId="2">#REF!</definedName>
    <definedName name="C_CE">#REF!</definedName>
    <definedName name="C_pro" localSheetId="2">#REF!</definedName>
    <definedName name="C_pro">#REF!</definedName>
    <definedName name="CAMBIO" localSheetId="2">#REF!</definedName>
    <definedName name="CAMBIO">#REF!</definedName>
    <definedName name="CAMBIOESC" localSheetId="2">[5]ANALISI!#REF!</definedName>
    <definedName name="CAMBIOESC">[5]ANALISI!#REF!</definedName>
    <definedName name="CAMBIOFF" localSheetId="2">[5]ANALISI!#REF!</definedName>
    <definedName name="CAMBIOFF">[5]ANALISI!#REF!</definedName>
    <definedName name="CAMBIOFOL" localSheetId="2">[5]ANALISI!#REF!</definedName>
    <definedName name="CAMBIOFOL">[5]ANALISI!#REF!</definedName>
    <definedName name="CAMBIOFS" localSheetId="2">[5]ANALISI!#REF!</definedName>
    <definedName name="CAMBIOFS">[5]ANALISI!#REF!</definedName>
    <definedName name="CAMBIOLGS" localSheetId="2">[5]ANALISI!#REF!</definedName>
    <definedName name="CAMBIOLGS">[5]ANALISI!#REF!</definedName>
    <definedName name="CAMBIOSR" localSheetId="2">[5]ANALISI!#REF!</definedName>
    <definedName name="CAMBIOSR">[5]ANALISI!#REF!</definedName>
    <definedName name="CASHFLOW" localSheetId="2">#REF!</definedName>
    <definedName name="CASHFLOW" localSheetId="5">#REF!</definedName>
    <definedName name="CASHFLOW" localSheetId="4">#REF!</definedName>
    <definedName name="CASHFLOW">#REF!</definedName>
    <definedName name="CECON1" localSheetId="2">#REF!</definedName>
    <definedName name="CECON1" localSheetId="5">#REF!</definedName>
    <definedName name="CECON1" localSheetId="4">#REF!</definedName>
    <definedName name="CECON1">#REF!</definedName>
    <definedName name="CECON2" localSheetId="2">#REF!</definedName>
    <definedName name="CECON2" localSheetId="5">#REF!</definedName>
    <definedName name="CECON2" localSheetId="4">#REF!</definedName>
    <definedName name="CECON2">#REF!</definedName>
    <definedName name="CECON2B" localSheetId="2">#REF!</definedName>
    <definedName name="CECON2B">#REF!</definedName>
    <definedName name="CHF">'[6]CAMBI EURO'!$B$6</definedName>
    <definedName name="Chimica_mdc" localSheetId="2">#REF!</definedName>
    <definedName name="Chimica_mdc">#REF!</definedName>
    <definedName name="cIND" localSheetId="2">'[7]c.ind.FB1'!#REF!</definedName>
    <definedName name="cIND">'[7]c.ind.FB1'!#REF!</definedName>
    <definedName name="cINDtot" localSheetId="2">'[7]c.ind.FB1'!#REF!</definedName>
    <definedName name="cINDtot">'[7]c.ind.FB1'!#REF!</definedName>
    <definedName name="colonna_finale" localSheetId="2">#REF!,#REF!,#REF!</definedName>
    <definedName name="colonna_finale" localSheetId="5">#REF!,#REF!,#REF!</definedName>
    <definedName name="colonna_finale" localSheetId="4">#REF!,#REF!,#REF!</definedName>
    <definedName name="colonna_finale">#REF!,#REF!,#REF!</definedName>
    <definedName name="COMMERCIALE" localSheetId="2">'[7]c.ind.FB1'!#REF!</definedName>
    <definedName name="COMMERCIALE" localSheetId="5">'[7]c.ind.FB1'!#REF!</definedName>
    <definedName name="COMMERCIALE" localSheetId="4">'[7]c.ind.FB1'!#REF!</definedName>
    <definedName name="COMMERCIALE">'[7]c.ind.FB1'!#REF!</definedName>
    <definedName name="confronto_con_piano" localSheetId="2">#REF!</definedName>
    <definedName name="confronto_con_piano" localSheetId="5">#REF!</definedName>
    <definedName name="confronto_con_piano" localSheetId="4">#REF!</definedName>
    <definedName name="confronto_con_piano">#REF!</definedName>
    <definedName name="consolidato" localSheetId="2">#REF!</definedName>
    <definedName name="consolidato" localSheetId="5">#REF!</definedName>
    <definedName name="consolidato" localSheetId="4">#REF!</definedName>
    <definedName name="consolidato">#REF!</definedName>
    <definedName name="conto_economico" localSheetId="2">#REF!</definedName>
    <definedName name="conto_economico">#REF!</definedName>
    <definedName name="contributi1" localSheetId="2">'[7]c.ind.FB1'!#REF!</definedName>
    <definedName name="contributi1">'[7]c.ind.FB1'!#REF!</definedName>
    <definedName name="CORP" localSheetId="2">#REF!</definedName>
    <definedName name="CORP" localSheetId="5">#REF!</definedName>
    <definedName name="CORP" localSheetId="4">#REF!</definedName>
    <definedName name="CORP">#REF!</definedName>
    <definedName name="costi_1" localSheetId="2">#REF!</definedName>
    <definedName name="costi_1" localSheetId="5">#REF!</definedName>
    <definedName name="costi_1" localSheetId="4">#REF!</definedName>
    <definedName name="costi_1">#REF!</definedName>
    <definedName name="costi_fissi" localSheetId="2">#REF!</definedName>
    <definedName name="costi_fissi">#REF!</definedName>
    <definedName name="COSTO" localSheetId="2">[8]SNAMPROG!#REF!</definedName>
    <definedName name="COSTO">[8]SNAMPROG!#REF!</definedName>
    <definedName name="COSTO2" localSheetId="2">#REF!</definedName>
    <definedName name="COSTO2" localSheetId="5">#REF!</definedName>
    <definedName name="COSTO2" localSheetId="4">#REF!</definedName>
    <definedName name="COSTO2">#REF!</definedName>
    <definedName name="COVER2" localSheetId="2">#REF!</definedName>
    <definedName name="COVER2" localSheetId="5">#REF!</definedName>
    <definedName name="COVER2" localSheetId="4">#REF!</definedName>
    <definedName name="COVER2">#REF!</definedName>
    <definedName name="_xlnm.Criteria" localSheetId="2">#REF!</definedName>
    <definedName name="_xlnm.Criteria" localSheetId="5">#REF!</definedName>
    <definedName name="_xlnm.Criteria" localSheetId="4">#REF!</definedName>
    <definedName name="_xlnm.Criteria">#REF!</definedName>
    <definedName name="d" localSheetId="2">#REF!</definedName>
    <definedName name="d">#REF!</definedName>
    <definedName name="data" localSheetId="2">#REF!</definedName>
    <definedName name="data">#REF!</definedName>
    <definedName name="DATI" localSheetId="2">#REF!</definedName>
    <definedName name="DATI">#REF!</definedName>
    <definedName name="dati_interni" localSheetId="2">#REF!,#REF!,#REF!</definedName>
    <definedName name="dati_interni" localSheetId="5">#REF!,#REF!,#REF!</definedName>
    <definedName name="dati_interni" localSheetId="4">#REF!,#REF!,#REF!</definedName>
    <definedName name="dati_interni">#REF!,#REF!,#REF!</definedName>
    <definedName name="Debiti_e_Crediti_INV_DISINV" localSheetId="2">#REF!</definedName>
    <definedName name="Debiti_e_Crediti_INV_DISINV" localSheetId="5">#REF!</definedName>
    <definedName name="Debiti_e_Crediti_INV_DISINV" localSheetId="4">#REF!</definedName>
    <definedName name="Debiti_e_Crediti_INV_DISINV">#REF!</definedName>
    <definedName name="debito" localSheetId="2">#REF!</definedName>
    <definedName name="debito">#REF!</definedName>
    <definedName name="DET_PAR" localSheetId="2">#REF!</definedName>
    <definedName name="DET_PAR">#REF!</definedName>
    <definedName name="df" localSheetId="2">#REF!</definedName>
    <definedName name="df">#REF!</definedName>
    <definedName name="DivAgip" localSheetId="2">#REF!</definedName>
    <definedName name="DivAgip">#REF!</definedName>
    <definedName name="dollaro" localSheetId="2">#REF!</definedName>
    <definedName name="dollaro">#REF!</definedName>
    <definedName name="e" localSheetId="2">#REF!</definedName>
    <definedName name="e">#REF!</definedName>
    <definedName name="E_2" localSheetId="2">#REF!</definedName>
    <definedName name="E_2">#REF!</definedName>
    <definedName name="E_5" localSheetId="2">#REF!</definedName>
    <definedName name="E_5">#REF!</definedName>
    <definedName name="EC_BL1" localSheetId="2">#REF!</definedName>
    <definedName name="EC_BL1">#REF!</definedName>
    <definedName name="EC_BL380" localSheetId="2">#REF!</definedName>
    <definedName name="EC_BL380">#REF!</definedName>
    <definedName name="EC_BL385" localSheetId="2">#REF!</definedName>
    <definedName name="EC_BL385">#REF!</definedName>
    <definedName name="EC_BL391" localSheetId="2">#REF!</definedName>
    <definedName name="EC_BL391">#REF!</definedName>
    <definedName name="EC_CABB" localSheetId="2">#REF!</definedName>
    <definedName name="EC_CABB">#REF!</definedName>
    <definedName name="EC_CABC" localSheetId="2">#REF!</definedName>
    <definedName name="EC_CABC">#REF!</definedName>
    <definedName name="ee" localSheetId="2">#REF!</definedName>
    <definedName name="ee">#REF!</definedName>
    <definedName name="Enichem_corto" localSheetId="2">#REF!</definedName>
    <definedName name="Enichem_corto">#REF!</definedName>
    <definedName name="Enichem_lungo" localSheetId="2">#REF!</definedName>
    <definedName name="Enichem_lungo">#REF!</definedName>
    <definedName name="ESP" localSheetId="2">#REF!</definedName>
    <definedName name="ESP">#REF!</definedName>
    <definedName name="Esplorazione" localSheetId="2">#REF!</definedName>
    <definedName name="Esplorazione">#REF!</definedName>
    <definedName name="EUR">'[6]CAMBI EURO'!$B$3</definedName>
    <definedName name="euro" localSheetId="2">#REF!</definedName>
    <definedName name="euro">#REF!</definedName>
    <definedName name="F" localSheetId="2">#REF!</definedName>
    <definedName name="F">#REF!</definedName>
    <definedName name="FCF" localSheetId="2">#REF!</definedName>
    <definedName name="FCF">#REF!</definedName>
    <definedName name="fgh" localSheetId="2">#REF!</definedName>
    <definedName name="fgh">#REF!</definedName>
    <definedName name="FISSI" localSheetId="2">#REF!</definedName>
    <definedName name="FISSI">#REF!</definedName>
    <definedName name="FLUSSI" localSheetId="2">#REF!</definedName>
    <definedName name="FLUSSI">#REF!</definedName>
    <definedName name="FRF">'[6]CAMBI EURO'!$B$9</definedName>
    <definedName name="g" localSheetId="2">#REF!</definedName>
    <definedName name="g" localSheetId="5">#REF!</definedName>
    <definedName name="g" localSheetId="4">#REF!</definedName>
    <definedName name="g">#REF!</definedName>
    <definedName name="G_G___Prospezione" localSheetId="2">#REF!</definedName>
    <definedName name="G_G___Prospezione">#REF!</definedName>
    <definedName name="Gas" localSheetId="2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 localSheetId="2">'[7]c.ind.FB1'!#REF!</definedName>
    <definedName name="GENERALI" localSheetId="5">'[7]c.ind.FB1'!#REF!</definedName>
    <definedName name="GENERALI" localSheetId="4">'[7]c.ind.FB1'!#REF!</definedName>
    <definedName name="GENERALI">'[7]c.ind.FB1'!#REF!</definedName>
    <definedName name="generazione_elettrica" localSheetId="2">#REF!</definedName>
    <definedName name="generazione_elettrica">#REF!</definedName>
    <definedName name="GESTIONE_E_INVESTIMENTI_COMPETENZA" localSheetId="2">#REF!</definedName>
    <definedName name="GESTIONE_E_INVESTIMENTI_COMPETENZA">#REF!</definedName>
    <definedName name="GESTIONE_E_INVESTIMENTI_Debiti_a_fine_mese" localSheetId="2">#REF!</definedName>
    <definedName name="GESTIONE_E_INVESTIMENTI_Debiti_a_fine_mese">#REF!</definedName>
    <definedName name="GESTIONE_E_INVESTIMENTI_MESEPagamento" localSheetId="2">#REF!</definedName>
    <definedName name="GESTIONE_E_INVESTIMENTI_MESEPagamento">#REF!</definedName>
    <definedName name="GESTRA" localSheetId="2">#REF!</definedName>
    <definedName name="GESTRA">#REF!</definedName>
    <definedName name="GNL" localSheetId="2">#REF!</definedName>
    <definedName name="GNL">#REF!</definedName>
    <definedName name="GRAFMDC" localSheetId="2">#REF!</definedName>
    <definedName name="GRAFMDC">#REF!</definedName>
    <definedName name="GRAFMOL" localSheetId="2">#REF!</definedName>
    <definedName name="GRAFMOL">#REF!</definedName>
    <definedName name="GRAFTRIM" localSheetId="2">#REF!</definedName>
    <definedName name="GRAFTRIM">#REF!</definedName>
    <definedName name="gruppo" localSheetId="2">[10]TAB.CONSOLIDATE.XLS!#REF!</definedName>
    <definedName name="gruppo">[10]TAB.CONSOLIDATE.XLS!#REF!</definedName>
    <definedName name="h" localSheetId="2">#REF!</definedName>
    <definedName name="h" localSheetId="5">#REF!</definedName>
    <definedName name="h" localSheetId="4">#REF!</definedName>
    <definedName name="h">#REF!</definedName>
    <definedName name="HFT" localSheetId="2" hidden="1">#REF!</definedName>
    <definedName name="HFT" hidden="1">#REF!</definedName>
    <definedName name="hhh" localSheetId="2">#REF!</definedName>
    <definedName name="hhh">#REF!</definedName>
    <definedName name="i" localSheetId="2">#REF!</definedName>
    <definedName name="i">#REF!</definedName>
    <definedName name="II">#REF!</definedName>
    <definedName name="indebit_per_settore" localSheetId="2">#REF!</definedName>
    <definedName name="indebit_per_settore">#REF!</definedName>
    <definedName name="INV" localSheetId="2">#REF!</definedName>
    <definedName name="INV">#REF!</definedName>
    <definedName name="INV_Competenza" localSheetId="2">#REF!</definedName>
    <definedName name="INV_Competenza">#REF!</definedName>
    <definedName name="INV_Uscite_Mensili" localSheetId="2">#REF!</definedName>
    <definedName name="INV_Uscite_Mensili">#REF!</definedName>
    <definedName name="INVE" localSheetId="2">#REF!</definedName>
    <definedName name="INVE">#REF!</definedName>
    <definedName name="ITL">'[6]CAMBI EURO'!$B$4</definedName>
    <definedName name="kc" localSheetId="2">#REF!</definedName>
    <definedName name="kc">#REF!</definedName>
    <definedName name="kf" localSheetId="2">#REF!</definedName>
    <definedName name="kf">#REF!</definedName>
    <definedName name="kt" localSheetId="2">#REF!</definedName>
    <definedName name="kt">#REF!</definedName>
    <definedName name="l" localSheetId="2">#REF!</definedName>
    <definedName name="l">#REF!</definedName>
    <definedName name="m" localSheetId="2">#REF!</definedName>
    <definedName name="m">#REF!</definedName>
    <definedName name="Macro1" localSheetId="2">#REF!</definedName>
    <definedName name="Macro1">#REF!</definedName>
    <definedName name="MDCTRIM" localSheetId="2">#REF!</definedName>
    <definedName name="MDCTRIM">#REF!</definedName>
    <definedName name="MOL" localSheetId="2">#REF!</definedName>
    <definedName name="MOL">#REF!</definedName>
    <definedName name="n" localSheetId="2">#REF!</definedName>
    <definedName name="n">#REF!</definedName>
    <definedName name="NLG">'[6]CAMBI EURO'!$B$5</definedName>
    <definedName name="nn" localSheetId="2">#REF!</definedName>
    <definedName name="nn">#REF!</definedName>
    <definedName name="non_ricorrenti" localSheetId="2">#REF!</definedName>
    <definedName name="non_ricorrenti">#REF!</definedName>
    <definedName name="o" localSheetId="2">#REF!</definedName>
    <definedName name="o">#REF!</definedName>
    <definedName name="OFFERTA" localSheetId="2">'[7]c.ind.FB1'!#REF!</definedName>
    <definedName name="OFFERTA">'[7]c.ind.FB1'!#REF!</definedName>
    <definedName name="ok" localSheetId="2">#REF!</definedName>
    <definedName name="ok" localSheetId="5">#REF!</definedName>
    <definedName name="ok" localSheetId="4">#REF!</definedName>
    <definedName name="ok">#REF!</definedName>
    <definedName name="ONERISTR" localSheetId="2">#REF!</definedName>
    <definedName name="ONERISTR" localSheetId="5">#REF!</definedName>
    <definedName name="ONERISTR" localSheetId="4">#REF!</definedName>
    <definedName name="ONERISTR">#REF!</definedName>
    <definedName name="Operativi" localSheetId="2">#REF!</definedName>
    <definedName name="Operativi">#REF!</definedName>
    <definedName name="ORGA" localSheetId="2">#REF!</definedName>
    <definedName name="ORGA">#REF!</definedName>
    <definedName name="p" localSheetId="2">#REF!</definedName>
    <definedName name="p">#REF!</definedName>
    <definedName name="PAGINE" localSheetId="2">#REF!</definedName>
    <definedName name="PAGINE">#REF!</definedName>
    <definedName name="PARTECIPAZIONI" localSheetId="2">#REF!</definedName>
    <definedName name="PARTECIPAZIONI">#REF!</definedName>
    <definedName name="pARTECIPAZIONI_TRIENNALE" localSheetId="2">#REF!</definedName>
    <definedName name="pARTECIPAZIONI_TRIENNALE">#REF!</definedName>
    <definedName name="patti" localSheetId="2">#REF!</definedName>
    <definedName name="patti">#REF!</definedName>
    <definedName name="penultima" localSheetId="2">#REF!</definedName>
    <definedName name="penultima">#REF!</definedName>
    <definedName name="PERIODO_FLASH_2">[3]Parametri!$B$15</definedName>
    <definedName name="PETR1" localSheetId="2">#REF!</definedName>
    <definedName name="PETR1">#REF!</definedName>
    <definedName name="Petrolchimica" localSheetId="2">#REF!</definedName>
    <definedName name="Petrolchimica">#REF!</definedName>
    <definedName name="petroli" localSheetId="2">#REF!</definedName>
    <definedName name="petroli">#REF!</definedName>
    <definedName name="Petroli_mdc" localSheetId="2">#REF!</definedName>
    <definedName name="Petroli_mdc">#REF!</definedName>
    <definedName name="pp" localSheetId="2">#REF!</definedName>
    <definedName name="pp">#REF!</definedName>
    <definedName name="pppp" localSheetId="2">#REF!</definedName>
    <definedName name="pppp">#REF!</definedName>
    <definedName name="Prima_pagina" localSheetId="2">#REF!</definedName>
    <definedName name="Prima_pagina">#REF!</definedName>
    <definedName name="Print_Area_MI" localSheetId="2">#REF!</definedName>
    <definedName name="Print_Area_MI">#REF!</definedName>
    <definedName name="PRODUZ" localSheetId="2">#REF!</definedName>
    <definedName name="PRODUZ">#REF!</definedName>
    <definedName name="Progetti_mdc" localSheetId="2">#REF!</definedName>
    <definedName name="Progetti_mdc">#REF!</definedName>
    <definedName name="prova" localSheetId="2">#REF!</definedName>
    <definedName name="prova">#REF!</definedName>
    <definedName name="PTE">'[6]CAMBI EURO'!$B$10</definedName>
    <definedName name="PUR" localSheetId="2">#REF!</definedName>
    <definedName name="PUR" localSheetId="5">#REF!</definedName>
    <definedName name="PUR" localSheetId="4">#REF!</definedName>
    <definedName name="PUR">#REF!</definedName>
    <definedName name="q" localSheetId="2">#REF!</definedName>
    <definedName name="q" localSheetId="5">#REF!</definedName>
    <definedName name="q" localSheetId="4">#REF!</definedName>
    <definedName name="q">#REF!</definedName>
    <definedName name="quantit">[11]QUANTITA!$B$10</definedName>
    <definedName name="QUANTITA">[12]QUANTITA!$B$10</definedName>
    <definedName name="qw" localSheetId="2">#REF!</definedName>
    <definedName name="qw" localSheetId="5">#REF!</definedName>
    <definedName name="qw" localSheetId="4">#REF!</definedName>
    <definedName name="qw">#REF!</definedName>
    <definedName name="_xlnm.Recorder" localSheetId="2">#REF!</definedName>
    <definedName name="_xlnm.Recorder">#REF!</definedName>
    <definedName name="RF" localSheetId="2">#REF!</definedName>
    <definedName name="RF">#REF!</definedName>
    <definedName name="ripo" localSheetId="2">[4]RFUEL!#REF!</definedName>
    <definedName name="ripo">[4]RFUEL!#REF!</definedName>
    <definedName name="ripo2">[12]QUANTITA!$B$10</definedName>
    <definedName name="RTYRTY" localSheetId="2" hidden="1">#REF!</definedName>
    <definedName name="RTYRTY" hidden="1">#REF!</definedName>
    <definedName name="RTYRYT" localSheetId="2" hidden="1">#REF!</definedName>
    <definedName name="RTYRYT" hidden="1">#REF!</definedName>
    <definedName name="RYRWYT" localSheetId="2" hidden="1">#REF!</definedName>
    <definedName name="RYRWYT" hidden="1">#REF!</definedName>
    <definedName name="Saipem_mdc" localSheetId="2">#REF!</definedName>
    <definedName name="Saipem_mdc">#REF!</definedName>
    <definedName name="same" localSheetId="2">#REF!</definedName>
    <definedName name="same">#REF!</definedName>
    <definedName name="SAR">'[6]CAMBI EURO'!$B$7</definedName>
    <definedName name="SASP_UK" localSheetId="2">[13]CONSEST!#REF!</definedName>
    <definedName name="SASP_UK" localSheetId="5">[13]CONSEST!#REF!</definedName>
    <definedName name="SASP_UK" localSheetId="4">[13]CONSEST!#REF!</definedName>
    <definedName name="SASP_UK">[13]CONSEST!#REF!</definedName>
    <definedName name="Scenario" localSheetId="2">#REF!</definedName>
    <definedName name="Scenario" localSheetId="5">#REF!</definedName>
    <definedName name="Scenario" localSheetId="4">#REF!</definedName>
    <definedName name="Scenario">#REF!</definedName>
    <definedName name="scheda1" localSheetId="2">#REF!</definedName>
    <definedName name="scheda1" localSheetId="5">#REF!</definedName>
    <definedName name="scheda1" localSheetId="4">#REF!</definedName>
    <definedName name="scheda1">#REF!</definedName>
    <definedName name="scheda2" localSheetId="2">#REF!</definedName>
    <definedName name="scheda2" localSheetId="5">#REF!</definedName>
    <definedName name="scheda2" localSheetId="4">#REF!</definedName>
    <definedName name="scheda2">#REF!</definedName>
    <definedName name="seguevalorizz" localSheetId="2">#REF!</definedName>
    <definedName name="seguevalorizz">#REF!</definedName>
    <definedName name="SintesixEni" localSheetId="2">#REF!</definedName>
    <definedName name="SintesixEni">#REF!</definedName>
    <definedName name="Snam_corto" localSheetId="2">#REF!</definedName>
    <definedName name="Snam_corto">#REF!</definedName>
    <definedName name="snam_lungo" localSheetId="2">#REF!</definedName>
    <definedName name="snam_lungo">#REF!</definedName>
    <definedName name="Snam_mdc" localSheetId="2">#REF!</definedName>
    <definedName name="Snam_mdc">#REF!</definedName>
    <definedName name="SOC10ESTERO" localSheetId="2">#REF!</definedName>
    <definedName name="SOC10ESTERO">#REF!</definedName>
    <definedName name="SOC11ESTERO" localSheetId="2">#REF!</definedName>
    <definedName name="SOC11ESTERO">#REF!</definedName>
    <definedName name="SOC12ESTERO" localSheetId="2">#REF!</definedName>
    <definedName name="SOC12ESTERO">#REF!</definedName>
    <definedName name="SOC1ESTERO" localSheetId="2">#REF!</definedName>
    <definedName name="SOC1ESTERO">#REF!</definedName>
    <definedName name="SOC1ITALIA" localSheetId="2">#REF!</definedName>
    <definedName name="SOC1ITALIA">#REF!</definedName>
    <definedName name="SOC1ITALIABREVE1" localSheetId="2">#REF!</definedName>
    <definedName name="SOC1ITALIABREVE1">#REF!</definedName>
    <definedName name="SOC1ITALIABREVE2" localSheetId="2">#REF!</definedName>
    <definedName name="SOC1ITALIABREVE2">#REF!</definedName>
    <definedName name="SOC1ITALIABREVE3" localSheetId="2">#REF!</definedName>
    <definedName name="SOC1ITALIABREVE3">#REF!</definedName>
    <definedName name="SOC2ESTERO" localSheetId="2">#REF!</definedName>
    <definedName name="SOC2ESTERO">#REF!</definedName>
    <definedName name="SOC2ITALIA" localSheetId="2">#REF!</definedName>
    <definedName name="SOC2ITALIA">#REF!</definedName>
    <definedName name="SOC2ITALIABREVE1" localSheetId="2">#REF!</definedName>
    <definedName name="SOC2ITALIABREVE1">#REF!</definedName>
    <definedName name="SOC2ITALIABREVE2" localSheetId="2">#REF!</definedName>
    <definedName name="SOC2ITALIABREVE2">#REF!</definedName>
    <definedName name="SOC2ITALIABREVE3" localSheetId="2">#REF!</definedName>
    <definedName name="SOC2ITALIABREVE3">#REF!</definedName>
    <definedName name="SOC3ESTERO" localSheetId="2">#REF!</definedName>
    <definedName name="SOC3ESTERO">#REF!</definedName>
    <definedName name="SOC3ITALIA" localSheetId="2">#REF!</definedName>
    <definedName name="SOC3ITALIA">#REF!</definedName>
    <definedName name="SOC3ITALIABREVE1" localSheetId="2">#REF!</definedName>
    <definedName name="SOC3ITALIABREVE1">#REF!</definedName>
    <definedName name="SOC3ITALIABREVE2" localSheetId="2">#REF!</definedName>
    <definedName name="SOC3ITALIABREVE2">#REF!</definedName>
    <definedName name="SOC3ITALIABREVE3" localSheetId="2">#REF!</definedName>
    <definedName name="SOC3ITALIABREVE3">#REF!</definedName>
    <definedName name="SOC4ESTERO" localSheetId="2">#REF!</definedName>
    <definedName name="SOC4ESTERO">#REF!</definedName>
    <definedName name="SOC4ITALIA" localSheetId="2">#REF!</definedName>
    <definedName name="SOC4ITALIA">#REF!</definedName>
    <definedName name="SOC4ITALIABREVE1" localSheetId="2">#REF!</definedName>
    <definedName name="SOC4ITALIABREVE1">#REF!</definedName>
    <definedName name="SOC4ITALIABREVE2" localSheetId="2">#REF!</definedName>
    <definedName name="SOC4ITALIABREVE2">#REF!</definedName>
    <definedName name="SOC4ITALIABREVE3" localSheetId="2">#REF!</definedName>
    <definedName name="SOC4ITALIABREVE3">#REF!</definedName>
    <definedName name="SOC5ESTERO" localSheetId="2">#REF!</definedName>
    <definedName name="SOC5ESTERO">#REF!</definedName>
    <definedName name="SOC5ITALIA" localSheetId="2">#REF!</definedName>
    <definedName name="SOC5ITALIA">#REF!</definedName>
    <definedName name="SOC5ITALIABREVE1" localSheetId="2">#REF!</definedName>
    <definedName name="SOC5ITALIABREVE1">#REF!</definedName>
    <definedName name="SOC5ITALIABREVE2" localSheetId="2">#REF!</definedName>
    <definedName name="SOC5ITALIABREVE2">#REF!</definedName>
    <definedName name="SOC5ITALIABREVE3" localSheetId="2">#REF!</definedName>
    <definedName name="SOC5ITALIABREVE3">#REF!</definedName>
    <definedName name="SOC6ESTERO" localSheetId="2">#REF!</definedName>
    <definedName name="SOC6ESTERO">#REF!</definedName>
    <definedName name="SOC6ITALIA" localSheetId="2">#REF!</definedName>
    <definedName name="SOC6ITALIA">#REF!</definedName>
    <definedName name="SOC6ITALIABREVE1" localSheetId="2">#REF!</definedName>
    <definedName name="SOC6ITALIABREVE1">#REF!</definedName>
    <definedName name="SOC6ITALIABREVE2" localSheetId="2">#REF!</definedName>
    <definedName name="SOC6ITALIABREVE2">#REF!</definedName>
    <definedName name="SOC6ITALIABREVE3" localSheetId="2">#REF!</definedName>
    <definedName name="SOC6ITALIABREVE3">#REF!</definedName>
    <definedName name="SOC7ESTERO" localSheetId="2">#REF!</definedName>
    <definedName name="SOC7ESTERO">#REF!</definedName>
    <definedName name="SOC7ITALIA" localSheetId="2">#REF!</definedName>
    <definedName name="SOC7ITALIA">#REF!</definedName>
    <definedName name="SOC7ITALIABREVE1" localSheetId="2">#REF!</definedName>
    <definedName name="SOC7ITALIABREVE1">#REF!</definedName>
    <definedName name="SOC7ITALIABREVE2" localSheetId="2">#REF!</definedName>
    <definedName name="SOC7ITALIABREVE2">#REF!</definedName>
    <definedName name="SOC7ITALIABREVE3" localSheetId="2">#REF!</definedName>
    <definedName name="SOC7ITALIABREVE3">#REF!</definedName>
    <definedName name="SOC8ESTERO" localSheetId="2">#REF!</definedName>
    <definedName name="SOC8ESTERO">#REF!</definedName>
    <definedName name="SOC8ITALIA" localSheetId="2">#REF!</definedName>
    <definedName name="SOC8ITALIA">#REF!</definedName>
    <definedName name="SOC9ESTERO" localSheetId="2">#REF!</definedName>
    <definedName name="SOC9ESTERO">#REF!</definedName>
    <definedName name="SOC9ITALIA" localSheetId="2">#REF!</definedName>
    <definedName name="SOC9ITALIA">#REF!</definedName>
    <definedName name="SP" localSheetId="2">#REF!</definedName>
    <definedName name="SP">#REF!</definedName>
    <definedName name="SP_USA" localSheetId="2">[13]CONSEST!#REF!</definedName>
    <definedName name="SP_USA">[13]CONSEST!#REF!</definedName>
    <definedName name="SPAGO" localSheetId="2">#REF!</definedName>
    <definedName name="SPAGO" localSheetId="5">#REF!</definedName>
    <definedName name="SPAGO" localSheetId="4">#REF!</definedName>
    <definedName name="SPAGO">#REF!</definedName>
    <definedName name="SPAPR" localSheetId="2">#REF!</definedName>
    <definedName name="SPAPR">#REF!</definedName>
    <definedName name="SPDIC" localSheetId="2">#REF!</definedName>
    <definedName name="SPDIC">#REF!</definedName>
    <definedName name="SPFEB" localSheetId="2">#REF!</definedName>
    <definedName name="SPFEB">#REF!</definedName>
    <definedName name="SPGEN" localSheetId="2">#REF!</definedName>
    <definedName name="SPGEN">#REF!</definedName>
    <definedName name="SPGIU" localSheetId="2">#REF!</definedName>
    <definedName name="SPGIU">#REF!</definedName>
    <definedName name="SPLUG" localSheetId="2">#REF!</definedName>
    <definedName name="SPLUG">#REF!</definedName>
    <definedName name="SPMAG" localSheetId="2">#REF!</definedName>
    <definedName name="SPMAG">#REF!</definedName>
    <definedName name="SPMAR" localSheetId="2">#REF!</definedName>
    <definedName name="SPMAR">#REF!</definedName>
    <definedName name="SPNOV" localSheetId="2">#REF!</definedName>
    <definedName name="SPNOV">#REF!</definedName>
    <definedName name="SPOTT" localSheetId="2">#REF!</definedName>
    <definedName name="SPOTT">#REF!</definedName>
    <definedName name="SPSET" localSheetId="2">#REF!</definedName>
    <definedName name="SPSET">#REF!</definedName>
    <definedName name="stampa" localSheetId="2">#REF!</definedName>
    <definedName name="stampa">#REF!</definedName>
    <definedName name="STAMPA_PROSPETTO" localSheetId="2">#REF!</definedName>
    <definedName name="STAMPA_PROSPETTO">#REF!</definedName>
    <definedName name="stp" localSheetId="2">#REF!</definedName>
    <definedName name="stp">#REF!</definedName>
    <definedName name="STPATR" localSheetId="2">#REF!</definedName>
    <definedName name="STPATR">#REF!</definedName>
    <definedName name="STUDI" localSheetId="2">'[7]c.ind.FB1'!#REF!</definedName>
    <definedName name="STUDI">'[7]c.ind.FB1'!#REF!</definedName>
    <definedName name="t" localSheetId="2">#REF!</definedName>
    <definedName name="t" localSheetId="5">#REF!</definedName>
    <definedName name="t" localSheetId="4">#REF!</definedName>
    <definedName name="t">#REF!</definedName>
    <definedName name="T_BL1" localSheetId="2">#REF!</definedName>
    <definedName name="T_BL1" localSheetId="5">#REF!</definedName>
    <definedName name="T_BL1" localSheetId="4">#REF!</definedName>
    <definedName name="T_BL1">#REF!</definedName>
    <definedName name="T_BL380" localSheetId="2">#REF!</definedName>
    <definedName name="T_BL380">#REF!</definedName>
    <definedName name="T_BL385" localSheetId="2">#REF!</definedName>
    <definedName name="T_BL385">#REF!</definedName>
    <definedName name="tab1a" localSheetId="2">#REF!</definedName>
    <definedName name="tab1a">#REF!</definedName>
    <definedName name="tab1b" localSheetId="2">#REF!</definedName>
    <definedName name="tab1b">#REF!</definedName>
    <definedName name="tab2a" localSheetId="2">#REF!</definedName>
    <definedName name="tab2a">#REF!</definedName>
    <definedName name="tab2b" localSheetId="2">#REF!</definedName>
    <definedName name="tab2b">#REF!</definedName>
    <definedName name="tab3a" localSheetId="2">#REF!</definedName>
    <definedName name="tab3a">#REF!</definedName>
    <definedName name="tab3b" localSheetId="2">#REF!</definedName>
    <definedName name="tab3b">#REF!</definedName>
    <definedName name="tab4a" localSheetId="2">#REF!</definedName>
    <definedName name="tab4a">#REF!</definedName>
    <definedName name="tab4b" localSheetId="2">#REF!</definedName>
    <definedName name="tab4b">#REF!</definedName>
    <definedName name="tab5a" localSheetId="2">#REF!</definedName>
    <definedName name="tab5a">#REF!</definedName>
    <definedName name="tab5b" localSheetId="2">#REF!</definedName>
    <definedName name="tab5b">#REF!</definedName>
    <definedName name="tab6a" localSheetId="2">#REF!</definedName>
    <definedName name="tab6a">#REF!</definedName>
    <definedName name="tab6b" localSheetId="2">#REF!</definedName>
    <definedName name="tab6b">#REF!</definedName>
    <definedName name="tab7a" localSheetId="2">#REF!</definedName>
    <definedName name="tab7a">#REF!</definedName>
    <definedName name="tab7b" localSheetId="2">#REF!</definedName>
    <definedName name="tab7b">#REF!</definedName>
    <definedName name="tab8a" localSheetId="2">#REF!</definedName>
    <definedName name="tab8a">#REF!</definedName>
    <definedName name="tab8b" localSheetId="2">#REF!</definedName>
    <definedName name="tab8b">#REF!</definedName>
    <definedName name="test" localSheetId="2">#REF!</definedName>
    <definedName name="test">#REF!</definedName>
    <definedName name="TITOLO_3">[3]Parametri!$B$19</definedName>
    <definedName name="tre_1996" localSheetId="2">#REF!</definedName>
    <definedName name="tre_1996">#REF!</definedName>
    <definedName name="TRI_Varie" localSheetId="2">#REF!</definedName>
    <definedName name="TRI_Varie">#REF!</definedName>
    <definedName name="TRIB" localSheetId="2">#REF!</definedName>
    <definedName name="TRIB">#REF!</definedName>
    <definedName name="ukk" localSheetId="2">#REF!</definedName>
    <definedName name="ukk">#REF!</definedName>
    <definedName name="ULTIMA" localSheetId="2">#REF!</definedName>
    <definedName name="ULTIMA">#REF!</definedName>
    <definedName name="uop" localSheetId="2">#REF!</definedName>
    <definedName name="uop">#REF!</definedName>
    <definedName name="utile_operativo" localSheetId="2">#REF!</definedName>
    <definedName name="utile_operativo">#REF!</definedName>
    <definedName name="valorizzazione" localSheetId="2">#REF!</definedName>
    <definedName name="valorizzazione">#REF!</definedName>
    <definedName name="Valuta" localSheetId="2">#REF!</definedName>
    <definedName name="Valuta">#REF!</definedName>
    <definedName name="varianti" localSheetId="2">#REF!</definedName>
    <definedName name="varianti">#REF!</definedName>
    <definedName name="VARIE" localSheetId="2">#REF!</definedName>
    <definedName name="VARIE">#REF!</definedName>
    <definedName name="varie_triennale" localSheetId="2">#REF!</definedName>
    <definedName name="varie_triennale">#REF!</definedName>
    <definedName name="VENCON" localSheetId="2">#REF!</definedName>
    <definedName name="VENCON">#REF!</definedName>
    <definedName name="VENCON_BT" localSheetId="2">#REF!</definedName>
    <definedName name="VENCON_BT">#REF!</definedName>
    <definedName name="Vendite" localSheetId="2">'[14]Quantità Snam'!$A$2:$R$34</definedName>
    <definedName name="Vendite">'[15]Quantità Snam'!$A$2:$R$34</definedName>
    <definedName name="x" localSheetId="2">#REF!</definedName>
    <definedName name="x" localSheetId="5">#REF!</definedName>
    <definedName name="x" localSheetId="4">#REF!</definedName>
    <definedName name="x">#REF!</definedName>
    <definedName name="xb" localSheetId="2">#REF!</definedName>
    <definedName name="xb">#REF!</definedName>
    <definedName name="xd" localSheetId="2">#REF!</definedName>
    <definedName name="xd">#REF!</definedName>
    <definedName name="xe" localSheetId="2">#REF!</definedName>
    <definedName name="xe">#REF!</definedName>
    <definedName name="xf" localSheetId="2">#REF!</definedName>
    <definedName name="xf">#REF!</definedName>
    <definedName name="y" localSheetId="2">#REF!</definedName>
    <definedName name="y">#REF!</definedName>
    <definedName name="yy" localSheetId="2">#REF!</definedName>
    <definedName name="yy">#REF!</definedName>
    <definedName name="z" localSheetId="2">#REF!</definedName>
    <definedName name="z">#REF!</definedName>
    <definedName name="zz" localSheetId="2">#REF!</definedName>
    <definedName name="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6" l="1"/>
  <c r="F20" i="56"/>
  <c r="E4" i="56"/>
  <c r="F4" i="56"/>
  <c r="D15" i="56"/>
  <c r="D16" i="56" s="1"/>
  <c r="D19" i="56" s="1"/>
  <c r="D21" i="56" s="1"/>
  <c r="C15" i="56" l="1"/>
  <c r="F15" i="56" l="1"/>
  <c r="C16" i="56"/>
  <c r="C19" i="56" s="1"/>
  <c r="E15" i="56"/>
  <c r="E25" i="57"/>
  <c r="F25" i="57"/>
  <c r="F19" i="56" l="1"/>
  <c r="C21" i="56"/>
  <c r="E19" i="56"/>
  <c r="E16" i="56"/>
  <c r="F16" i="56"/>
  <c r="F21" i="56" l="1"/>
  <c r="E21" i="56"/>
  <c r="E7" i="57"/>
  <c r="F7" i="57"/>
  <c r="E11" i="57"/>
  <c r="F11" i="57"/>
  <c r="E17" i="57"/>
  <c r="F17" i="57"/>
  <c r="E19" i="57"/>
  <c r="F19" i="57"/>
  <c r="E20" i="57"/>
  <c r="F20" i="57"/>
  <c r="E24" i="57"/>
  <c r="F24" i="57"/>
  <c r="E6" i="57"/>
  <c r="F6" i="57"/>
  <c r="E8" i="57"/>
  <c r="F8" i="57"/>
  <c r="E10" i="57"/>
  <c r="F10" i="57"/>
  <c r="E12" i="57"/>
  <c r="F12" i="57"/>
  <c r="E16" i="57"/>
  <c r="F16" i="57"/>
  <c r="E18" i="57"/>
  <c r="F18" i="57"/>
  <c r="E21" i="57"/>
  <c r="F21" i="57"/>
  <c r="E23" i="57"/>
  <c r="F23" i="57"/>
  <c r="E9" i="57"/>
  <c r="F9" i="57"/>
  <c r="E15" i="57"/>
  <c r="F15" i="57"/>
  <c r="E22" i="57"/>
  <c r="F22" i="57"/>
  <c r="C5" i="57"/>
  <c r="D14" i="57"/>
  <c r="D5" i="57"/>
  <c r="C14" i="57"/>
  <c r="E5" i="57" l="1"/>
  <c r="F5" i="57"/>
  <c r="E14" i="57"/>
  <c r="F14" i="57"/>
  <c r="D13" i="57"/>
  <c r="C13" i="57"/>
  <c r="E13" i="57" l="1"/>
  <c r="F13" i="57"/>
  <c r="D26" i="57"/>
  <c r="C26" i="57"/>
  <c r="E26" i="57" l="1"/>
  <c r="F26" i="57"/>
  <c r="F11" i="55" l="1"/>
  <c r="F10" i="55"/>
  <c r="F8" i="55"/>
  <c r="F7" i="55"/>
  <c r="F5" i="55"/>
  <c r="F4" i="55"/>
  <c r="F25" i="54"/>
  <c r="F24" i="54"/>
  <c r="F23" i="54"/>
  <c r="F22" i="54"/>
  <c r="F21" i="54"/>
  <c r="F20" i="54"/>
  <c r="F19" i="54"/>
  <c r="F17" i="54"/>
  <c r="F16" i="54"/>
  <c r="F15" i="54"/>
  <c r="F14" i="54"/>
  <c r="F13" i="54"/>
  <c r="F12" i="54"/>
  <c r="F11" i="54"/>
  <c r="F10" i="54"/>
  <c r="F8" i="54"/>
  <c r="F7" i="54"/>
  <c r="F6" i="54"/>
  <c r="F5" i="54"/>
  <c r="F12" i="53"/>
  <c r="F11" i="53"/>
  <c r="F10" i="53"/>
  <c r="F9" i="53"/>
  <c r="F7" i="53"/>
  <c r="F6" i="53"/>
  <c r="F5" i="53"/>
  <c r="F4" i="53"/>
  <c r="E22" i="54" l="1"/>
  <c r="E23" i="54"/>
  <c r="E12" i="53" l="1"/>
  <c r="E11" i="53"/>
  <c r="E10" i="53"/>
  <c r="E9" i="53"/>
  <c r="E7" i="53"/>
  <c r="E6" i="53"/>
  <c r="E5" i="53"/>
  <c r="E4" i="53"/>
  <c r="E15" i="10" l="1"/>
  <c r="E8" i="10"/>
  <c r="E12" i="10"/>
  <c r="E16" i="10"/>
  <c r="E4" i="10"/>
  <c r="D12" i="55" l="1"/>
  <c r="C12" i="55"/>
  <c r="E11" i="55"/>
  <c r="E10" i="55"/>
  <c r="E8" i="55"/>
  <c r="E7" i="55"/>
  <c r="D6" i="55"/>
  <c r="D9" i="55" s="1"/>
  <c r="C6" i="55"/>
  <c r="E5" i="55"/>
  <c r="E4" i="55"/>
  <c r="E25" i="54"/>
  <c r="E24" i="54"/>
  <c r="E21" i="54"/>
  <c r="E20" i="54"/>
  <c r="E19" i="54"/>
  <c r="D18" i="54"/>
  <c r="C18" i="54"/>
  <c r="E17" i="54"/>
  <c r="E16" i="54"/>
  <c r="E15" i="54"/>
  <c r="E14" i="54"/>
  <c r="E13" i="54"/>
  <c r="E12" i="54"/>
  <c r="E11" i="54"/>
  <c r="E10" i="54"/>
  <c r="D9" i="54"/>
  <c r="C9" i="54"/>
  <c r="E8" i="54"/>
  <c r="E7" i="54"/>
  <c r="E6" i="54"/>
  <c r="E5" i="54"/>
  <c r="D4" i="54"/>
  <c r="C4" i="54"/>
  <c r="D13" i="53"/>
  <c r="C13" i="53"/>
  <c r="D8" i="53"/>
  <c r="D6" i="52"/>
  <c r="C6" i="52"/>
  <c r="E5" i="52"/>
  <c r="F5" i="52" s="1"/>
  <c r="E4" i="52"/>
  <c r="F4" i="52" s="1"/>
  <c r="E10" i="51"/>
  <c r="F10" i="51" s="1"/>
  <c r="E9" i="51"/>
  <c r="F9" i="51" s="1"/>
  <c r="D8" i="51"/>
  <c r="C8" i="51"/>
  <c r="E7" i="51"/>
  <c r="F7" i="51" s="1"/>
  <c r="E6" i="51"/>
  <c r="F6" i="51" s="1"/>
  <c r="E5" i="51"/>
  <c r="F5" i="51" s="1"/>
  <c r="D4" i="51"/>
  <c r="C4" i="51"/>
  <c r="F13" i="53" l="1"/>
  <c r="F18" i="54"/>
  <c r="F12" i="55"/>
  <c r="F4" i="54"/>
  <c r="F9" i="54"/>
  <c r="C9" i="55"/>
  <c r="F9" i="55" s="1"/>
  <c r="F6" i="55"/>
  <c r="D11" i="51"/>
  <c r="C11" i="51"/>
  <c r="E13" i="53"/>
  <c r="E4" i="54"/>
  <c r="D3" i="54"/>
  <c r="E9" i="54"/>
  <c r="D14" i="53"/>
  <c r="E6" i="52"/>
  <c r="F6" i="52" s="1"/>
  <c r="C26" i="54"/>
  <c r="D26" i="54"/>
  <c r="E8" i="51"/>
  <c r="F8" i="51" s="1"/>
  <c r="E18" i="54"/>
  <c r="E12" i="55"/>
  <c r="C8" i="53"/>
  <c r="C3" i="54"/>
  <c r="E6" i="55"/>
  <c r="E4" i="51"/>
  <c r="F4" i="51" s="1"/>
  <c r="E9" i="55" l="1"/>
  <c r="F26" i="54"/>
  <c r="F3" i="54"/>
  <c r="C14" i="53"/>
  <c r="F14" i="53" s="1"/>
  <c r="F8" i="53"/>
  <c r="E8" i="53"/>
  <c r="E11" i="51"/>
  <c r="F11" i="51" s="1"/>
  <c r="E3" i="54"/>
  <c r="E26" i="54"/>
  <c r="E13" i="8"/>
  <c r="E9" i="8"/>
  <c r="E5" i="8"/>
  <c r="E4" i="8"/>
  <c r="E14" i="53" l="1"/>
  <c r="F4" i="10" l="1"/>
  <c r="F15" i="10"/>
  <c r="F13" i="8"/>
  <c r="F9" i="8"/>
  <c r="F5" i="8"/>
  <c r="F4" i="8"/>
  <c r="D7" i="10" l="1"/>
  <c r="E9" i="10" l="1"/>
  <c r="F9" i="10"/>
  <c r="F5" i="10" l="1"/>
  <c r="F7" i="8"/>
  <c r="E11" i="10"/>
  <c r="F10" i="8"/>
  <c r="E10" i="8"/>
  <c r="E13" i="10"/>
  <c r="F13" i="10"/>
  <c r="F14" i="8"/>
  <c r="E14" i="8"/>
  <c r="E6" i="10"/>
  <c r="F6" i="10"/>
  <c r="E5" i="10" l="1"/>
  <c r="C7" i="10"/>
  <c r="F7" i="10" s="1"/>
  <c r="E7" i="8"/>
  <c r="E11" i="8"/>
  <c r="F11" i="10"/>
  <c r="F11" i="8"/>
  <c r="E7" i="10" l="1"/>
  <c r="E8" i="8" l="1"/>
  <c r="F8" i="8"/>
  <c r="F12" i="8" l="1"/>
  <c r="E12" i="8"/>
  <c r="E27" i="57" l="1"/>
  <c r="F27" i="57"/>
</calcChain>
</file>

<file path=xl/sharedStrings.xml><?xml version="1.0" encoding="utf-8"?>
<sst xmlns="http://schemas.openxmlformats.org/spreadsheetml/2006/main" count="239" uniqueCount="152">
  <si>
    <t>var %</t>
  </si>
  <si>
    <t>Produzioni</t>
  </si>
  <si>
    <t>Petrolio</t>
  </si>
  <si>
    <t>Gas naturale</t>
  </si>
  <si>
    <t>Idrocarburi</t>
  </si>
  <si>
    <t>Prezzi medi di realizzo</t>
  </si>
  <si>
    <t>PSV</t>
  </si>
  <si>
    <t>TTF</t>
  </si>
  <si>
    <t>Italia</t>
  </si>
  <si>
    <t>Resto d'Europa</t>
  </si>
  <si>
    <t>di cui: Importatori in Italia</t>
  </si>
  <si>
    <t>Resto del Mondo</t>
  </si>
  <si>
    <t>E&amp;P in Europa e Golfo del Messico</t>
  </si>
  <si>
    <t>Vendita di energia elettrica</t>
  </si>
  <si>
    <t>Standard Eni Refining Margin (SERM)</t>
  </si>
  <si>
    <t>Lavorazioni in conto proprio Italia</t>
  </si>
  <si>
    <t>Lavorazioni in conto proprio resto d'Europa</t>
  </si>
  <si>
    <t>Totale lavorazioni</t>
  </si>
  <si>
    <t>Lavorazioni green</t>
  </si>
  <si>
    <t>Marketing</t>
  </si>
  <si>
    <t>Vendite rete Europa</t>
  </si>
  <si>
    <t>Quota mercato rete Italia</t>
  </si>
  <si>
    <t>Vendite extrarete Europa</t>
  </si>
  <si>
    <t>Chimica</t>
  </si>
  <si>
    <t>Tasso utilizzo impianti</t>
  </si>
  <si>
    <t>Africa Settentrionale</t>
  </si>
  <si>
    <t>Africa Sub-Sahariana</t>
  </si>
  <si>
    <t>Kazakhstan</t>
  </si>
  <si>
    <t>Resto dell'Asia</t>
  </si>
  <si>
    <t>America</t>
  </si>
  <si>
    <t>Australia e Oceania</t>
  </si>
  <si>
    <t xml:space="preserve">Dati operativi  Exploration &amp; Production </t>
  </si>
  <si>
    <t>PRODUZIONE DI IDROCARBURI PER AREA GEOGRAFICA</t>
  </si>
  <si>
    <t>PRODUZIONE DI PETROLIO E CONDENSATI PER AREA GEOGRAFICA</t>
  </si>
  <si>
    <t>PRODUZIONE DI GAS NATURALE PER AREA GEOGRAFICA</t>
  </si>
  <si>
    <t>(a) Include la quota Eni della produzione delle società collegate e joint venture valutate con il metodo del patrimonio netto.</t>
  </si>
  <si>
    <t>TOTALE VENDITE GAS MONDO</t>
  </si>
  <si>
    <t>Var. ass.</t>
  </si>
  <si>
    <t xml:space="preserve">           Mercati europei</t>
  </si>
  <si>
    <t>Egitto</t>
  </si>
  <si>
    <t>Vendite prodotti petrolchimici</t>
  </si>
  <si>
    <t>di cui: vendite di GNL</t>
  </si>
  <si>
    <t>Produzione venduta ⁽ᵃ⁾</t>
  </si>
  <si>
    <t>Tasso utilizzo impianti di raffinazione</t>
  </si>
  <si>
    <t>Vendite di gas per entità</t>
  </si>
  <si>
    <t>Var. %</t>
  </si>
  <si>
    <t>Vendite delle società consolidate</t>
  </si>
  <si>
    <t>Italia (inclusi autoconsumi)</t>
  </si>
  <si>
    <t xml:space="preserve">Resto d’Europa </t>
  </si>
  <si>
    <t>Extra Europa</t>
  </si>
  <si>
    <t>Vendite di GNL</t>
  </si>
  <si>
    <t>Europa</t>
  </si>
  <si>
    <t>Vendite di prodotti petroliferi in Italia e all'estero</t>
  </si>
  <si>
    <t xml:space="preserve">Rete </t>
  </si>
  <si>
    <t xml:space="preserve">Extrarete </t>
  </si>
  <si>
    <t>Petrolchimica</t>
  </si>
  <si>
    <t>Altre vendite</t>
  </si>
  <si>
    <t>Vendite in Italia</t>
  </si>
  <si>
    <t>Rete resto d'Europa</t>
  </si>
  <si>
    <t>Extrarete resto d'Europa</t>
  </si>
  <si>
    <t>Extrarete mercati extra europei</t>
  </si>
  <si>
    <t>Vendite all'estero</t>
  </si>
  <si>
    <t>VENDITE DI PRODOTTI PETROLIFERI IN ITALIA E ALL'ESTERO</t>
  </si>
  <si>
    <t>Vendite rete ed extrarete per prodotto/canale</t>
  </si>
  <si>
    <t>Vendite rete</t>
  </si>
  <si>
    <t>Benzina</t>
  </si>
  <si>
    <t>Gasolio</t>
  </si>
  <si>
    <t>GPL</t>
  </si>
  <si>
    <t>Altri prodotti</t>
  </si>
  <si>
    <t>Vendite extrarete</t>
  </si>
  <si>
    <t>Oli combustibili</t>
  </si>
  <si>
    <t>Lubrificanti</t>
  </si>
  <si>
    <t>Bunker</t>
  </si>
  <si>
    <t>Jet fuel</t>
  </si>
  <si>
    <t>Estero (rete + extrarete)</t>
  </si>
  <si>
    <t>TOTALE VENDITE RETE ED EXTRARETE</t>
  </si>
  <si>
    <t>Disponibilità di prodotti</t>
  </si>
  <si>
    <t>Consumi e perdite</t>
  </si>
  <si>
    <t>Intermedi</t>
  </si>
  <si>
    <t>Polimeri</t>
  </si>
  <si>
    <t>Acquisti e variazioni rimanenze</t>
  </si>
  <si>
    <t>Var.ass.</t>
  </si>
  <si>
    <t>Primo Semestre</t>
  </si>
  <si>
    <t>Vendite delle società collegate (quota Eni)</t>
  </si>
  <si>
    <t>Var.%</t>
  </si>
  <si>
    <t>Approvvigionamenti di gas naturale</t>
  </si>
  <si>
    <t>Russia</t>
  </si>
  <si>
    <t>Algeria (incluso il GNL)</t>
  </si>
  <si>
    <t>Libia</t>
  </si>
  <si>
    <t>Paesi Bassi</t>
  </si>
  <si>
    <t>Norvegia</t>
  </si>
  <si>
    <t>Regno Unito</t>
  </si>
  <si>
    <t>Indonesia (GNL)</t>
  </si>
  <si>
    <t>Qatar (GNL)</t>
  </si>
  <si>
    <t>Altri acquisti di gas naturale</t>
  </si>
  <si>
    <t>Altri acquisti di GNL</t>
  </si>
  <si>
    <t>TOTALE APPROVVIGIONAMENTI DELLE SOCIETA' CONSOLIDATE</t>
  </si>
  <si>
    <t>Prelievi (immissioni) da (a) stoccaggio</t>
  </si>
  <si>
    <t>Perdite di rete, differenze di misura ed altre variazioni</t>
  </si>
  <si>
    <t>DISPONIBILITÀ PER LA VENDITA DELLE SOCIETÀ CONSOLIDATE</t>
  </si>
  <si>
    <t xml:space="preserve">Disponibilità per la vendita delle società collegate </t>
  </si>
  <si>
    <t>TOTALE DISPONIBILITÀ PER LA VENDITA</t>
  </si>
  <si>
    <t>TOTALE DISPONIBILITA'</t>
  </si>
  <si>
    <t>TOTALE VENDITE</t>
  </si>
  <si>
    <t>(miliardi di metri cubi)</t>
  </si>
  <si>
    <t>($/barile)</t>
  </si>
  <si>
    <t>($/boe)</t>
  </si>
  <si>
    <t>(terawattora)</t>
  </si>
  <si>
    <t>TOTALE VENDITE GNL</t>
  </si>
  <si>
    <t>(migliaia di barili/g)</t>
  </si>
  <si>
    <t>(milioni di metri cubi/g)</t>
  </si>
  <si>
    <t>(migliaia di boe/g)</t>
  </si>
  <si>
    <t>($/migliaia di metri cubi)</t>
  </si>
  <si>
    <t xml:space="preserve">(migliaia di boe/g) </t>
  </si>
  <si>
    <t xml:space="preserve">(milioni di boe) </t>
  </si>
  <si>
    <t xml:space="preserve">(migliaia di barili/g) </t>
  </si>
  <si>
    <t xml:space="preserve">(milioni di metri cubi/giorno) </t>
  </si>
  <si>
    <t>(€/migliaia di metri cubi)</t>
  </si>
  <si>
    <t>(milioni di tonnellate)</t>
  </si>
  <si>
    <t>(migliaia di tonnellate)</t>
  </si>
  <si>
    <t>(%)</t>
  </si>
  <si>
    <t>Estero</t>
  </si>
  <si>
    <t>Totale vendite gas mondo</t>
  </si>
  <si>
    <t>Vendite di gas naturale</t>
  </si>
  <si>
    <t>Idrocarburi ⁽ᵃ⁾</t>
  </si>
  <si>
    <t>Produzione di idrocarburi ⁽ᵃ⁾⁽ᵇ⁾⁽ᶜ⁾</t>
  </si>
  <si>
    <t>Produzione di petrolio e condensati</t>
  </si>
  <si>
    <t xml:space="preserve">Produzione di gas naturale </t>
  </si>
  <si>
    <t>(a) Ulteriori informazioni sono fornite alla nota (c) a pagina successiva.</t>
  </si>
  <si>
    <t>(mld di metri cubi)</t>
  </si>
  <si>
    <t>NATURAL GAS SALES BY MARKET</t>
  </si>
  <si>
    <t>ITALIA</t>
  </si>
  <si>
    <t>- Grossisti</t>
  </si>
  <si>
    <t>- PSV e borsa</t>
  </si>
  <si>
    <t>- Industriali</t>
  </si>
  <si>
    <t>- PMI e terziario</t>
  </si>
  <si>
    <t>- Termoelettrici</t>
  </si>
  <si>
    <t>- Residenziali</t>
  </si>
  <si>
    <t xml:space="preserve">- Autoconsumi </t>
  </si>
  <si>
    <t>VENDITE INTERNAZIONALI</t>
  </si>
  <si>
    <t>Resto d’Europa</t>
  </si>
  <si>
    <t>- Importatori in Italia</t>
  </si>
  <si>
    <t>- Mercati europei</t>
  </si>
  <si>
    <t>Penisola Iberica</t>
  </si>
  <si>
    <t>Germania/Austria</t>
  </si>
  <si>
    <t>Benelux</t>
  </si>
  <si>
    <t>Turchia</t>
  </si>
  <si>
    <t>Francia</t>
  </si>
  <si>
    <t>Altro</t>
  </si>
  <si>
    <t>(c) Il dato include 15 mila boe/giorno cumulati (2,8 milioni di boe), prevalentemente gas, per i quali il buyer, società petrolifera di stato, ha corrisposto il prezzo senza ritirare i volumi sottostanti in applicazione della clausola take-or-pay nell’ambito di un contratto di fornitura long-term, per i quali il management ha valutato remota la probabilità che il buyer eserciti il diritto di prelievo dei volumi prepagati (make-up) in successivi reporting period nei termini contrattuali. Il corrispettivo ricevuto è stato rilevato nei financial statements come un ricavo in base allo IFRS 15 avendo Eni perfezionato la propria performance obligation.</t>
  </si>
  <si>
    <t/>
  </si>
  <si>
    <t>(b) Comprende la produzione di idrocarburi utilizzata come autoconsumo (119 e 105 mila boe/giorno nel primo semestre 2019 e 2018, rispettivamente).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</si>
</sst>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_-;\-* #,##0_-;_-* &quot;-&quot;_-;_-@_-"/>
    <numFmt numFmtId="165" formatCode="_-* #,##0.00_-;\-* #,##0.00_-;_-* &quot;-&quot;??_-;_-@_-"/>
    <numFmt numFmtId="166" formatCode="#,##0.00;\(#,##0.00\)"/>
    <numFmt numFmtId="167" formatCode="#,##0;\(#,##0\)"/>
    <numFmt numFmtId="168" formatCode="0.000"/>
    <numFmt numFmtId="169" formatCode="#,##0.000;\(#,##0.000\)"/>
    <numFmt numFmtId="170" formatCode="#,##0.0;\(#,##0.0\)"/>
    <numFmt numFmtId="171" formatCode="#,##0\ ;\(#,##0\)"/>
    <numFmt numFmtId="172" formatCode="_-* #,##0_-;\-* #,##0_-;_-* &quot;-&quot;??_-;_-@_-"/>
    <numFmt numFmtId="173" formatCode="#,##0.0"/>
    <numFmt numFmtId="174" formatCode="0.0%"/>
    <numFmt numFmtId="175" formatCode="0.0"/>
  </numFmts>
  <fonts count="5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Times New Roman"/>
      <family val="1"/>
    </font>
    <font>
      <sz val="12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Verdana"/>
      <family val="2"/>
    </font>
    <font>
      <sz val="9"/>
      <name val="Calibri"/>
      <family val="2"/>
      <scheme val="minor"/>
    </font>
    <font>
      <sz val="12"/>
      <name val="Times New Roman"/>
      <family val="1"/>
    </font>
    <font>
      <b/>
      <sz val="9"/>
      <name val="Verdana"/>
      <family val="2"/>
    </font>
    <font>
      <sz val="9"/>
      <name val="Geneva"/>
    </font>
    <font>
      <b/>
      <sz val="12"/>
      <color rgb="FFCC0000"/>
      <name val="Calibri"/>
      <family val="2"/>
      <scheme val="minor"/>
    </font>
    <font>
      <b/>
      <i/>
      <sz val="12"/>
      <color rgb="FFCC0000"/>
      <name val="Calibri"/>
      <family val="2"/>
      <scheme val="minor"/>
    </font>
    <font>
      <b/>
      <sz val="11"/>
      <color rgb="FFCC0000"/>
      <name val="Calibri"/>
      <family val="2"/>
      <scheme val="minor"/>
    </font>
    <font>
      <b/>
      <i/>
      <sz val="8"/>
      <color rgb="FFCC0000"/>
      <name val="Calibri"/>
      <family val="2"/>
      <scheme val="minor"/>
    </font>
    <font>
      <sz val="9"/>
      <name val="Arial"/>
      <family val="2"/>
    </font>
    <font>
      <sz val="10"/>
      <name val="Verdana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2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0"/>
      <name val="Geneva"/>
    </font>
    <font>
      <sz val="10"/>
      <name val="Arial"/>
      <family val="2"/>
    </font>
    <font>
      <sz val="10"/>
      <color indexed="56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10"/>
      <name val="Calibri"/>
      <family val="2"/>
      <scheme val="minor"/>
    </font>
    <font>
      <i/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C00000"/>
      <name val="Arial"/>
      <family val="2"/>
    </font>
    <font>
      <i/>
      <sz val="10"/>
      <name val="Arial"/>
      <family val="2"/>
    </font>
    <font>
      <b/>
      <sz val="10"/>
      <color rgb="FFC00000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500"/>
        <bgColor indexed="64"/>
      </patternFill>
    </fill>
    <fill>
      <patternFill patternType="solid">
        <fgColor rgb="FFE3E3E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FFD500"/>
      </bottom>
      <diagonal/>
    </border>
    <border>
      <left style="medium">
        <color theme="0"/>
      </left>
      <right/>
      <top/>
      <bottom style="medium">
        <color rgb="FFFFD500"/>
      </bottom>
      <diagonal/>
    </border>
    <border>
      <left/>
      <right/>
      <top style="medium">
        <color rgb="FFC6C6C6"/>
      </top>
      <bottom/>
      <diagonal/>
    </border>
    <border>
      <left/>
      <right/>
      <top style="thin">
        <color rgb="FFC6C6C6"/>
      </top>
      <bottom/>
      <diagonal/>
    </border>
    <border>
      <left/>
      <right/>
      <top style="medium">
        <color rgb="FFFFD500"/>
      </top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medium">
        <color rgb="FFC6C6C6"/>
      </bottom>
      <diagonal/>
    </border>
    <border>
      <left/>
      <right/>
      <top style="thin">
        <color rgb="FFC6C6C6"/>
      </top>
      <bottom style="thin">
        <color rgb="FFC6C6C6"/>
      </bottom>
      <diagonal/>
    </border>
    <border>
      <left/>
      <right/>
      <top style="thin">
        <color rgb="FFC6C6C6"/>
      </top>
      <bottom style="medium">
        <color rgb="FFC6C6C6"/>
      </bottom>
      <diagonal/>
    </border>
    <border>
      <left/>
      <right/>
      <top/>
      <bottom style="thin">
        <color rgb="FFC6C6C6"/>
      </bottom>
      <diagonal/>
    </border>
    <border>
      <left/>
      <right/>
      <top/>
      <bottom style="medium">
        <color rgb="FFFFC000"/>
      </bottom>
      <diagonal/>
    </border>
  </borders>
  <cellStyleXfs count="25">
    <xf numFmtId="0" fontId="0" fillId="0" borderId="0"/>
    <xf numFmtId="0" fontId="13" fillId="0" borderId="0"/>
    <xf numFmtId="0" fontId="15" fillId="0" borderId="0"/>
    <xf numFmtId="0" fontId="21" fillId="0" borderId="0"/>
    <xf numFmtId="0" fontId="23" fillId="0" borderId="0"/>
    <xf numFmtId="0" fontId="21" fillId="0" borderId="0"/>
    <xf numFmtId="0" fontId="15" fillId="0" borderId="0"/>
    <xf numFmtId="0" fontId="15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0" fillId="0" borderId="0"/>
    <xf numFmtId="0" fontId="13" fillId="0" borderId="0"/>
    <xf numFmtId="165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3" fillId="0" borderId="0"/>
    <xf numFmtId="0" fontId="15" fillId="0" borderId="0"/>
    <xf numFmtId="0" fontId="15" fillId="0" borderId="0"/>
    <xf numFmtId="0" fontId="13" fillId="0" borderId="0"/>
    <xf numFmtId="0" fontId="36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29" fillId="0" borderId="0"/>
  </cellStyleXfs>
  <cellXfs count="448">
    <xf numFmtId="0" fontId="0" fillId="0" borderId="0" xfId="0"/>
    <xf numFmtId="167" fontId="4" fillId="0" borderId="0" xfId="0" applyNumberFormat="1" applyFont="1" applyAlignment="1">
      <alignment vertical="center" wrapText="1"/>
    </xf>
    <xf numFmtId="170" fontId="4" fillId="0" borderId="0" xfId="0" applyNumberFormat="1" applyFont="1" applyAlignment="1">
      <alignment vertical="center" wrapText="1"/>
    </xf>
    <xf numFmtId="0" fontId="8" fillId="0" borderId="0" xfId="0" applyFont="1"/>
    <xf numFmtId="167" fontId="5" fillId="0" borderId="0" xfId="0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0" fontId="9" fillId="0" borderId="0" xfId="0" applyFont="1"/>
    <xf numFmtId="0" fontId="4" fillId="0" borderId="0" xfId="0" applyFont="1"/>
    <xf numFmtId="0" fontId="14" fillId="0" borderId="0" xfId="1" applyFont="1" applyFill="1" applyBorder="1"/>
    <xf numFmtId="0" fontId="16" fillId="0" borderId="0" xfId="1" applyFont="1" applyFill="1" applyBorder="1"/>
    <xf numFmtId="0" fontId="22" fillId="0" borderId="0" xfId="2" applyFont="1" applyFill="1" applyBorder="1" applyAlignment="1"/>
    <xf numFmtId="0" fontId="4" fillId="0" borderId="0" xfId="0" applyFont="1" applyAlignment="1">
      <alignment vertical="center" wrapText="1"/>
    </xf>
    <xf numFmtId="167" fontId="14" fillId="0" borderId="0" xfId="0" applyNumberFormat="1" applyFont="1" applyBorder="1" applyAlignment="1">
      <alignment vertical="center" wrapText="1"/>
    </xf>
    <xf numFmtId="167" fontId="0" fillId="0" borderId="0" xfId="0" applyNumberFormat="1"/>
    <xf numFmtId="167" fontId="12" fillId="0" borderId="0" xfId="0" applyNumberFormat="1" applyFont="1"/>
    <xf numFmtId="167" fontId="14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 vertical="center" wrapText="1"/>
    </xf>
    <xf numFmtId="167" fontId="26" fillId="0" borderId="0" xfId="0" applyNumberFormat="1" applyFont="1"/>
    <xf numFmtId="166" fontId="5" fillId="0" borderId="0" xfId="0" applyNumberFormat="1" applyFont="1" applyBorder="1" applyAlignment="1">
      <alignment horizontal="right" vertical="center" wrapText="1"/>
    </xf>
    <xf numFmtId="167" fontId="24" fillId="0" borderId="0" xfId="0" applyNumberFormat="1" applyFont="1" applyBorder="1" applyAlignment="1">
      <alignment horizontal="center" vertical="center" wrapText="1"/>
    </xf>
    <xf numFmtId="167" fontId="24" fillId="0" borderId="0" xfId="0" applyNumberFormat="1" applyFont="1" applyBorder="1" applyAlignment="1">
      <alignment vertical="center" wrapText="1"/>
    </xf>
    <xf numFmtId="167" fontId="27" fillId="0" borderId="0" xfId="0" applyNumberFormat="1" applyFont="1" applyBorder="1" applyAlignment="1">
      <alignment horizontal="left" vertical="center" wrapText="1" indent="1"/>
    </xf>
    <xf numFmtId="167" fontId="24" fillId="0" borderId="0" xfId="0" applyNumberFormat="1" applyFont="1" applyFill="1" applyBorder="1" applyAlignment="1">
      <alignment horizontal="center" vertical="center" wrapText="1"/>
    </xf>
    <xf numFmtId="167" fontId="0" fillId="0" borderId="0" xfId="0" applyNumberFormat="1" applyBorder="1"/>
    <xf numFmtId="166" fontId="24" fillId="0" borderId="0" xfId="0" applyNumberFormat="1" applyFont="1" applyBorder="1" applyAlignment="1">
      <alignment horizontal="center" vertical="center" wrapText="1"/>
    </xf>
    <xf numFmtId="0" fontId="11" fillId="0" borderId="0" xfId="2" applyFont="1" applyFill="1" applyBorder="1" applyAlignment="1"/>
    <xf numFmtId="0" fontId="11" fillId="0" borderId="0" xfId="1" applyFont="1" applyFill="1" applyBorder="1"/>
    <xf numFmtId="0" fontId="15" fillId="0" borderId="0" xfId="1" applyFont="1" applyFill="1" applyBorder="1"/>
    <xf numFmtId="0" fontId="15" fillId="0" borderId="0" xfId="6" applyFont="1" applyFill="1" applyBorder="1"/>
    <xf numFmtId="0" fontId="11" fillId="0" borderId="0" xfId="6" applyFont="1" applyFill="1" applyBorder="1" applyAlignment="1"/>
    <xf numFmtId="0" fontId="14" fillId="0" borderId="0" xfId="6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" fontId="11" fillId="0" borderId="0" xfId="5" applyNumberFormat="1" applyFont="1" applyFill="1" applyBorder="1" applyAlignment="1" applyProtection="1">
      <alignment vertical="center"/>
      <protection locked="0"/>
    </xf>
    <xf numFmtId="0" fontId="14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right" vertical="center" indent="1"/>
    </xf>
    <xf numFmtId="0" fontId="29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left" indent="3"/>
    </xf>
    <xf numFmtId="0" fontId="7" fillId="0" borderId="0" xfId="1" applyFont="1" applyFill="1" applyBorder="1" applyAlignment="1">
      <alignment horizontal="right" indent="1"/>
    </xf>
    <xf numFmtId="0" fontId="15" fillId="0" borderId="0" xfId="1" applyFont="1" applyFill="1" applyBorder="1" applyAlignment="1">
      <alignment horizontal="right"/>
    </xf>
    <xf numFmtId="0" fontId="14" fillId="0" borderId="0" xfId="6" applyFont="1" applyFill="1" applyBorder="1"/>
    <xf numFmtId="0" fontId="14" fillId="0" borderId="0" xfId="6" applyFont="1" applyFill="1" applyBorder="1" applyAlignment="1">
      <alignment horizontal="left"/>
    </xf>
    <xf numFmtId="0" fontId="28" fillId="0" borderId="0" xfId="1" applyFont="1" applyFill="1" applyBorder="1"/>
    <xf numFmtId="0" fontId="19" fillId="0" borderId="0" xfId="1" applyFont="1" applyFill="1" applyBorder="1" applyAlignment="1">
      <alignment horizontal="right" indent="1"/>
    </xf>
    <xf numFmtId="3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172" fontId="14" fillId="0" borderId="0" xfId="12" applyNumberFormat="1" applyFont="1" applyFill="1" applyBorder="1" applyAlignment="1">
      <alignment horizontal="right" indent="1"/>
    </xf>
    <xf numFmtId="0" fontId="11" fillId="0" borderId="0" xfId="2" applyFont="1" applyFill="1" applyBorder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167" fontId="14" fillId="0" borderId="0" xfId="0" applyNumberFormat="1" applyFont="1" applyBorder="1" applyAlignment="1">
      <alignment horizontal="right" vertical="center" wrapText="1"/>
    </xf>
    <xf numFmtId="167" fontId="25" fillId="0" borderId="0" xfId="0" applyNumberFormat="1" applyFont="1" applyBorder="1" applyAlignment="1">
      <alignment horizontal="center" vertical="center" wrapText="1"/>
    </xf>
    <xf numFmtId="167" fontId="14" fillId="0" borderId="0" xfId="6" applyNumberFormat="1" applyFont="1" applyFill="1" applyBorder="1" applyAlignment="1">
      <alignment horizontal="right"/>
    </xf>
    <xf numFmtId="169" fontId="0" fillId="0" borderId="0" xfId="0" applyNumberFormat="1"/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4" fillId="0" borderId="0" xfId="7" applyFont="1" applyFill="1" applyBorder="1" applyAlignment="1">
      <alignment horizontal="left" indent="2"/>
    </xf>
    <xf numFmtId="167" fontId="2" fillId="0" borderId="0" xfId="0" applyNumberFormat="1" applyFont="1" applyBorder="1" applyAlignment="1">
      <alignment horizontal="right" vertical="center" wrapText="1"/>
    </xf>
    <xf numFmtId="166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11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horizontal="right" wrapText="1" indent="1"/>
    </xf>
    <xf numFmtId="0" fontId="11" fillId="0" borderId="0" xfId="2" applyFont="1" applyFill="1" applyBorder="1" applyAlignment="1">
      <alignment horizontal="right" wrapText="1"/>
    </xf>
    <xf numFmtId="0" fontId="17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right" vertical="center" wrapText="1"/>
    </xf>
    <xf numFmtId="0" fontId="33" fillId="0" borderId="0" xfId="7" applyFont="1" applyFill="1" applyBorder="1"/>
    <xf numFmtId="4" fontId="33" fillId="0" borderId="0" xfId="7" applyNumberFormat="1" applyFont="1" applyFill="1" applyBorder="1"/>
    <xf numFmtId="49" fontId="14" fillId="0" borderId="0" xfId="4" applyNumberFormat="1" applyFont="1" applyFill="1" applyBorder="1" applyAlignment="1">
      <alignment horizontal="left" indent="1"/>
    </xf>
    <xf numFmtId="49" fontId="20" fillId="0" borderId="0" xfId="4" applyNumberFormat="1" applyFont="1" applyFill="1" applyBorder="1" applyAlignment="1">
      <alignment horizontal="left"/>
    </xf>
    <xf numFmtId="4" fontId="14" fillId="0" borderId="0" xfId="7" quotePrefix="1" applyNumberFormat="1" applyFont="1" applyFill="1" applyBorder="1" applyAlignment="1">
      <alignment horizontal="right" indent="1"/>
    </xf>
    <xf numFmtId="166" fontId="14" fillId="0" borderId="0" xfId="7" quotePrefix="1" applyNumberFormat="1" applyFont="1" applyFill="1" applyBorder="1" applyAlignment="1">
      <alignment horizontal="right" indent="1"/>
    </xf>
    <xf numFmtId="170" fontId="14" fillId="0" borderId="0" xfId="7" quotePrefix="1" applyNumberFormat="1" applyFont="1" applyFill="1" applyBorder="1" applyAlignment="1">
      <alignment horizontal="right" indent="1"/>
    </xf>
    <xf numFmtId="0" fontId="14" fillId="0" borderId="0" xfId="7" applyFont="1" applyFill="1" applyBorder="1"/>
    <xf numFmtId="166" fontId="14" fillId="0" borderId="0" xfId="7" applyNumberFormat="1" applyFont="1" applyFill="1" applyBorder="1" applyAlignment="1">
      <alignment horizontal="right" indent="1"/>
    </xf>
    <xf numFmtId="0" fontId="20" fillId="0" borderId="0" xfId="7" applyFont="1" applyFill="1" applyBorder="1" applyAlignment="1">
      <alignment horizontal="left" indent="2"/>
    </xf>
    <xf numFmtId="0" fontId="14" fillId="0" borderId="0" xfId="7" applyFont="1" applyFill="1" applyBorder="1" applyAlignment="1">
      <alignment horizontal="right"/>
    </xf>
    <xf numFmtId="170" fontId="14" fillId="0" borderId="0" xfId="7" applyNumberFormat="1" applyFont="1" applyFill="1" applyBorder="1" applyAlignment="1">
      <alignment horizontal="right"/>
    </xf>
    <xf numFmtId="0" fontId="20" fillId="0" borderId="0" xfId="7" applyFont="1" applyFill="1" applyBorder="1"/>
    <xf numFmtId="0" fontId="11" fillId="0" borderId="0" xfId="2" applyFont="1" applyFill="1" applyBorder="1" applyAlignment="1">
      <alignment horizontal="center" vertical="center" wrapText="1"/>
    </xf>
    <xf numFmtId="0" fontId="14" fillId="0" borderId="0" xfId="15" applyFont="1"/>
    <xf numFmtId="0" fontId="17" fillId="0" borderId="0" xfId="2" applyFont="1" applyFill="1" applyBorder="1" applyAlignment="1">
      <alignment vertical="center" wrapText="1"/>
    </xf>
    <xf numFmtId="0" fontId="32" fillId="0" borderId="0" xfId="14" applyFont="1" applyFill="1" applyBorder="1" applyAlignment="1">
      <alignment horizontal="left" vertical="center"/>
    </xf>
    <xf numFmtId="170" fontId="14" fillId="0" borderId="0" xfId="7" applyNumberFormat="1" applyFont="1" applyFill="1" applyBorder="1" applyAlignment="1">
      <alignment horizontal="right" indent="1"/>
    </xf>
    <xf numFmtId="0" fontId="20" fillId="0" borderId="0" xfId="15" applyFont="1"/>
    <xf numFmtId="0" fontId="14" fillId="0" borderId="0" xfId="15" applyFont="1" applyFill="1"/>
    <xf numFmtId="0" fontId="20" fillId="0" borderId="0" xfId="6" applyFont="1" applyFill="1" applyBorder="1" applyAlignment="1">
      <alignment horizontal="right"/>
    </xf>
    <xf numFmtId="166" fontId="14" fillId="2" borderId="0" xfId="6" applyNumberFormat="1" applyFont="1" applyFill="1" applyBorder="1" applyAlignment="1">
      <alignment horizontal="right" indent="1"/>
    </xf>
    <xf numFmtId="166" fontId="14" fillId="0" borderId="0" xfId="6" applyNumberFormat="1" applyFont="1" applyFill="1" applyBorder="1" applyAlignment="1">
      <alignment horizontal="right" indent="1"/>
    </xf>
    <xf numFmtId="170" fontId="14" fillId="0" borderId="0" xfId="6" applyNumberFormat="1" applyFont="1" applyFill="1" applyBorder="1" applyAlignment="1">
      <alignment horizontal="right" indent="1"/>
    </xf>
    <xf numFmtId="0" fontId="35" fillId="0" borderId="0" xfId="6" applyFont="1" applyFill="1" applyBorder="1"/>
    <xf numFmtId="0" fontId="10" fillId="0" borderId="0" xfId="6" applyFont="1" applyFill="1" applyBorder="1"/>
    <xf numFmtId="0" fontId="34" fillId="0" borderId="0" xfId="6" applyFont="1" applyFill="1" applyBorder="1" applyAlignment="1">
      <alignment horizontal="right"/>
    </xf>
    <xf numFmtId="0" fontId="14" fillId="0" borderId="0" xfId="6" applyFont="1" applyFill="1" applyBorder="1" applyAlignment="1">
      <alignment horizontal="left" indent="4"/>
    </xf>
    <xf numFmtId="0" fontId="32" fillId="0" borderId="0" xfId="17" applyFont="1" applyFill="1" applyBorder="1" applyAlignment="1">
      <alignment horizontal="left" vertical="center"/>
    </xf>
    <xf numFmtId="49" fontId="14" fillId="0" borderId="0" xfId="18" applyNumberFormat="1" applyFont="1" applyFill="1" applyBorder="1" applyAlignment="1">
      <alignment horizontal="left" indent="2"/>
    </xf>
    <xf numFmtId="49" fontId="20" fillId="0" borderId="0" xfId="18" applyNumberFormat="1" applyFont="1" applyFill="1" applyBorder="1" applyAlignment="1">
      <alignment horizontal="left" indent="1"/>
    </xf>
    <xf numFmtId="166" fontId="14" fillId="2" borderId="0" xfId="19" applyNumberFormat="1" applyFont="1" applyFill="1" applyBorder="1" applyAlignment="1">
      <alignment horizontal="right" indent="1"/>
    </xf>
    <xf numFmtId="166" fontId="14" fillId="0" borderId="0" xfId="19" applyNumberFormat="1" applyFont="1" applyFill="1" applyBorder="1" applyAlignment="1">
      <alignment horizontal="right" indent="1"/>
    </xf>
    <xf numFmtId="170" fontId="14" fillId="0" borderId="0" xfId="19" applyNumberFormat="1" applyFont="1" applyFill="1" applyBorder="1" applyAlignment="1">
      <alignment horizontal="right" indent="1"/>
    </xf>
    <xf numFmtId="174" fontId="14" fillId="0" borderId="0" xfId="13" applyNumberFormat="1" applyFont="1"/>
    <xf numFmtId="49" fontId="34" fillId="0" borderId="0" xfId="18" applyNumberFormat="1" applyFont="1" applyFill="1" applyBorder="1" applyAlignment="1">
      <alignment horizontal="left" indent="1"/>
    </xf>
    <xf numFmtId="0" fontId="17" fillId="0" borderId="0" xfId="2" applyFont="1" applyFill="1" applyBorder="1" applyAlignment="1">
      <alignment horizontal="left" vertical="center" wrapText="1"/>
    </xf>
    <xf numFmtId="0" fontId="20" fillId="0" borderId="0" xfId="6" applyFont="1" applyFill="1" applyBorder="1" applyAlignment="1">
      <alignment horizontal="left"/>
    </xf>
    <xf numFmtId="167" fontId="14" fillId="0" borderId="0" xfId="6" applyNumberFormat="1" applyFont="1" applyFill="1" applyBorder="1" applyAlignment="1">
      <alignment horizontal="right" vertical="center"/>
    </xf>
    <xf numFmtId="170" fontId="14" fillId="0" borderId="0" xfId="6" applyNumberFormat="1" applyFont="1" applyFill="1" applyBorder="1" applyAlignment="1">
      <alignment horizontal="right"/>
    </xf>
    <xf numFmtId="0" fontId="14" fillId="0" borderId="0" xfId="15" applyFont="1" applyBorder="1"/>
    <xf numFmtId="0" fontId="33" fillId="0" borderId="0" xfId="15" applyFont="1" applyBorder="1"/>
    <xf numFmtId="170" fontId="14" fillId="0" borderId="0" xfId="6" applyNumberFormat="1" applyFont="1" applyFill="1" applyBorder="1" applyAlignment="1">
      <alignment horizontal="right" vertical="center"/>
    </xf>
    <xf numFmtId="0" fontId="20" fillId="0" borderId="0" xfId="15" applyFont="1" applyBorder="1" applyAlignment="1">
      <alignment horizontal="center"/>
    </xf>
    <xf numFmtId="0" fontId="14" fillId="0" borderId="0" xfId="15" applyFont="1" applyBorder="1" applyAlignment="1">
      <alignment horizontal="center"/>
    </xf>
    <xf numFmtId="0" fontId="18" fillId="0" borderId="0" xfId="15" applyFont="1" applyBorder="1" applyAlignment="1">
      <alignment horizontal="center"/>
    </xf>
    <xf numFmtId="167" fontId="11" fillId="0" borderId="0" xfId="15" applyNumberFormat="1" applyFont="1" applyBorder="1" applyAlignment="1">
      <alignment horizontal="center"/>
    </xf>
    <xf numFmtId="0" fontId="11" fillId="0" borderId="0" xfId="15" applyFont="1" applyBorder="1" applyAlignment="1">
      <alignment horizontal="center"/>
    </xf>
    <xf numFmtId="0" fontId="38" fillId="0" borderId="0" xfId="20" applyFont="1" applyFill="1" applyBorder="1" applyAlignment="1">
      <alignment horizontal="left" indent="7"/>
    </xf>
    <xf numFmtId="0" fontId="38" fillId="0" borderId="0" xfId="20" applyFont="1" applyFill="1" applyBorder="1" applyAlignment="1">
      <alignment horizontal="right" indent="7"/>
    </xf>
    <xf numFmtId="0" fontId="38" fillId="0" borderId="0" xfId="20" applyFont="1" applyFill="1" applyBorder="1"/>
    <xf numFmtId="166" fontId="38" fillId="0" borderId="0" xfId="20" applyNumberFormat="1" applyFont="1" applyFill="1" applyBorder="1"/>
    <xf numFmtId="0" fontId="39" fillId="0" borderId="0" xfId="21" applyFont="1" applyFill="1" applyBorder="1" applyAlignment="1"/>
    <xf numFmtId="0" fontId="40" fillId="0" borderId="0" xfId="20" applyFont="1" applyFill="1" applyBorder="1"/>
    <xf numFmtId="0" fontId="38" fillId="2" borderId="0" xfId="20" applyFont="1" applyFill="1" applyBorder="1"/>
    <xf numFmtId="0" fontId="41" fillId="0" borderId="0" xfId="20" applyFont="1" applyFill="1" applyBorder="1"/>
    <xf numFmtId="10" fontId="40" fillId="0" borderId="0" xfId="23" applyNumberFormat="1" applyFont="1" applyFill="1" applyBorder="1"/>
    <xf numFmtId="0" fontId="42" fillId="0" borderId="0" xfId="20" applyFont="1" applyFill="1" applyBorder="1"/>
    <xf numFmtId="0" fontId="43" fillId="0" borderId="0" xfId="20" applyFont="1" applyFill="1" applyBorder="1"/>
    <xf numFmtId="9" fontId="38" fillId="0" borderId="0" xfId="23" applyFont="1" applyFill="1" applyBorder="1" applyAlignment="1">
      <alignment horizontal="right" indent="7"/>
    </xf>
    <xf numFmtId="0" fontId="38" fillId="0" borderId="0" xfId="20" applyFont="1" applyFill="1" applyBorder="1" applyAlignment="1">
      <alignment horizontal="right"/>
    </xf>
    <xf numFmtId="166" fontId="38" fillId="0" borderId="0" xfId="20" applyNumberFormat="1" applyFont="1" applyFill="1" applyBorder="1" applyAlignment="1">
      <alignment horizontal="right"/>
    </xf>
    <xf numFmtId="2" fontId="14" fillId="0" borderId="0" xfId="4" applyNumberFormat="1" applyFont="1" applyFill="1" applyBorder="1" applyAlignment="1">
      <alignment horizontal="left"/>
    </xf>
    <xf numFmtId="49" fontId="14" fillId="0" borderId="0" xfId="4" applyNumberFormat="1" applyFont="1" applyFill="1" applyBorder="1" applyAlignment="1">
      <alignment horizontal="right" indent="3"/>
    </xf>
    <xf numFmtId="4" fontId="14" fillId="0" borderId="0" xfId="20" quotePrefix="1" applyNumberFormat="1" applyFont="1" applyFill="1" applyBorder="1" applyAlignment="1">
      <alignment horizontal="right" indent="1"/>
    </xf>
    <xf numFmtId="166" fontId="14" fillId="0" borderId="0" xfId="20" quotePrefix="1" applyNumberFormat="1" applyFont="1" applyFill="1" applyBorder="1" applyAlignment="1">
      <alignment horizontal="right" indent="1"/>
    </xf>
    <xf numFmtId="170" fontId="14" fillId="0" borderId="0" xfId="20" quotePrefix="1" applyNumberFormat="1" applyFont="1" applyFill="1" applyBorder="1" applyAlignment="1">
      <alignment horizontal="right" indent="1"/>
    </xf>
    <xf numFmtId="2" fontId="14" fillId="0" borderId="0" xfId="22" applyNumberFormat="1" applyFont="1" applyBorder="1" applyAlignment="1">
      <alignment horizontal="left" wrapText="1"/>
    </xf>
    <xf numFmtId="0" fontId="14" fillId="0" borderId="0" xfId="22" applyFont="1" applyBorder="1" applyAlignment="1">
      <alignment horizontal="right" wrapText="1"/>
    </xf>
    <xf numFmtId="166" fontId="14" fillId="0" borderId="0" xfId="22" applyNumberFormat="1" applyFont="1" applyBorder="1" applyAlignment="1">
      <alignment horizontal="right" wrapText="1" indent="1"/>
    </xf>
    <xf numFmtId="170" fontId="14" fillId="0" borderId="0" xfId="22" applyNumberFormat="1" applyFont="1" applyBorder="1" applyAlignment="1">
      <alignment horizontal="right" wrapText="1" indent="1"/>
    </xf>
    <xf numFmtId="170" fontId="14" fillId="0" borderId="0" xfId="20" applyNumberFormat="1" applyFont="1" applyFill="1" applyBorder="1" applyAlignment="1">
      <alignment horizontal="right" indent="1"/>
    </xf>
    <xf numFmtId="0" fontId="11" fillId="0" borderId="0" xfId="2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1" fillId="0" borderId="0" xfId="24" applyFont="1" applyFill="1" applyBorder="1" applyAlignment="1">
      <alignment horizontal="left" wrapText="1" indent="2"/>
    </xf>
    <xf numFmtId="0" fontId="4" fillId="0" borderId="0" xfId="0" applyFont="1" applyBorder="1" applyAlignment="1">
      <alignment vertical="center" wrapText="1"/>
    </xf>
    <xf numFmtId="0" fontId="11" fillId="0" borderId="1" xfId="2" applyFont="1" applyFill="1" applyBorder="1" applyAlignment="1"/>
    <xf numFmtId="0" fontId="2" fillId="3" borderId="1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3" fontId="11" fillId="0" borderId="0" xfId="0" applyNumberFormat="1" applyFont="1" applyBorder="1" applyAlignment="1">
      <alignment vertical="center" wrapText="1"/>
    </xf>
    <xf numFmtId="167" fontId="11" fillId="0" borderId="0" xfId="0" applyNumberFormat="1" applyFont="1" applyBorder="1" applyAlignment="1">
      <alignment vertical="center" wrapText="1"/>
    </xf>
    <xf numFmtId="2" fontId="11" fillId="0" borderId="0" xfId="0" applyNumberFormat="1" applyFont="1" applyBorder="1" applyAlignment="1">
      <alignment vertical="center" wrapText="1"/>
    </xf>
    <xf numFmtId="0" fontId="11" fillId="0" borderId="0" xfId="7" applyFont="1" applyFill="1" applyBorder="1" applyAlignment="1">
      <alignment horizontal="left" indent="2"/>
    </xf>
    <xf numFmtId="0" fontId="2" fillId="3" borderId="0" xfId="0" applyFont="1" applyFill="1" applyBorder="1" applyAlignment="1">
      <alignment horizontal="right" vertical="center" wrapText="1"/>
    </xf>
    <xf numFmtId="172" fontId="11" fillId="0" borderId="5" xfId="12" applyNumberFormat="1" applyFont="1" applyFill="1" applyBorder="1" applyAlignment="1">
      <alignment horizontal="right" indent="1"/>
    </xf>
    <xf numFmtId="171" fontId="11" fillId="0" borderId="7" xfId="12" applyNumberFormat="1" applyFont="1" applyFill="1" applyBorder="1" applyAlignment="1">
      <alignment horizontal="right"/>
    </xf>
    <xf numFmtId="171" fontId="14" fillId="0" borderId="7" xfId="12" applyNumberFormat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 vertical="center" wrapText="1"/>
    </xf>
    <xf numFmtId="2" fontId="14" fillId="0" borderId="4" xfId="4" applyNumberFormat="1" applyFont="1" applyFill="1" applyBorder="1" applyAlignment="1">
      <alignment horizontal="left"/>
    </xf>
    <xf numFmtId="49" fontId="14" fillId="0" borderId="4" xfId="4" applyNumberFormat="1" applyFont="1" applyFill="1" applyBorder="1" applyAlignment="1">
      <alignment horizontal="right" indent="3"/>
    </xf>
    <xf numFmtId="4" fontId="14" fillId="0" borderId="4" xfId="20" quotePrefix="1" applyNumberFormat="1" applyFont="1" applyFill="1" applyBorder="1" applyAlignment="1">
      <alignment horizontal="right" indent="1"/>
    </xf>
    <xf numFmtId="166" fontId="14" fillId="0" borderId="4" xfId="20" quotePrefix="1" applyNumberFormat="1" applyFont="1" applyFill="1" applyBorder="1" applyAlignment="1">
      <alignment horizontal="right" indent="1"/>
    </xf>
    <xf numFmtId="170" fontId="14" fillId="0" borderId="4" xfId="20" quotePrefix="1" applyNumberFormat="1" applyFont="1" applyFill="1" applyBorder="1" applyAlignment="1">
      <alignment horizontal="right" indent="1"/>
    </xf>
    <xf numFmtId="2" fontId="11" fillId="0" borderId="5" xfId="4" applyNumberFormat="1" applyFont="1" applyFill="1" applyBorder="1" applyAlignment="1">
      <alignment horizontal="left"/>
    </xf>
    <xf numFmtId="49" fontId="11" fillId="0" borderId="5" xfId="4" applyNumberFormat="1" applyFont="1" applyFill="1" applyBorder="1" applyAlignment="1">
      <alignment horizontal="right" indent="3"/>
    </xf>
    <xf numFmtId="166" fontId="11" fillId="0" borderId="5" xfId="20" quotePrefix="1" applyNumberFormat="1" applyFont="1" applyFill="1" applyBorder="1" applyAlignment="1">
      <alignment horizontal="right" indent="1"/>
    </xf>
    <xf numFmtId="170" fontId="11" fillId="0" borderId="5" xfId="20" quotePrefix="1" applyNumberFormat="1" applyFont="1" applyFill="1" applyBorder="1" applyAlignment="1">
      <alignment horizontal="right" indent="1"/>
    </xf>
    <xf numFmtId="2" fontId="11" fillId="0" borderId="8" xfId="4" applyNumberFormat="1" applyFont="1" applyFill="1" applyBorder="1" applyAlignment="1">
      <alignment horizontal="left"/>
    </xf>
    <xf numFmtId="49" fontId="11" fillId="0" borderId="8" xfId="4" applyNumberFormat="1" applyFont="1" applyFill="1" applyBorder="1" applyAlignment="1">
      <alignment horizontal="right" indent="3"/>
    </xf>
    <xf numFmtId="166" fontId="11" fillId="0" borderId="8" xfId="20" quotePrefix="1" applyNumberFormat="1" applyFont="1" applyFill="1" applyBorder="1" applyAlignment="1">
      <alignment horizontal="right" indent="1"/>
    </xf>
    <xf numFmtId="170" fontId="11" fillId="0" borderId="8" xfId="20" quotePrefix="1" applyNumberFormat="1" applyFont="1" applyFill="1" applyBorder="1" applyAlignment="1">
      <alignment horizontal="right" indent="1"/>
    </xf>
    <xf numFmtId="4" fontId="11" fillId="0" borderId="8" xfId="20" quotePrefix="1" applyNumberFormat="1" applyFont="1" applyFill="1" applyBorder="1" applyAlignment="1">
      <alignment horizontal="right" indent="1"/>
    </xf>
    <xf numFmtId="2" fontId="11" fillId="0" borderId="9" xfId="4" applyNumberFormat="1" applyFont="1" applyFill="1" applyBorder="1" applyAlignment="1">
      <alignment horizontal="left"/>
    </xf>
    <xf numFmtId="49" fontId="11" fillId="0" borderId="9" xfId="4" applyNumberFormat="1" applyFont="1" applyFill="1" applyBorder="1" applyAlignment="1">
      <alignment horizontal="right" indent="3"/>
    </xf>
    <xf numFmtId="4" fontId="11" fillId="0" borderId="9" xfId="20" quotePrefix="1" applyNumberFormat="1" applyFont="1" applyFill="1" applyBorder="1" applyAlignment="1">
      <alignment horizontal="right" indent="1"/>
    </xf>
    <xf numFmtId="166" fontId="11" fillId="0" borderId="9" xfId="20" quotePrefix="1" applyNumberFormat="1" applyFont="1" applyFill="1" applyBorder="1" applyAlignment="1">
      <alignment horizontal="right" indent="1"/>
    </xf>
    <xf numFmtId="170" fontId="11" fillId="0" borderId="9" xfId="20" quotePrefix="1" applyNumberFormat="1" applyFont="1" applyFill="1" applyBorder="1" applyAlignment="1">
      <alignment horizontal="right" indent="1"/>
    </xf>
    <xf numFmtId="0" fontId="44" fillId="0" borderId="0" xfId="0" applyFont="1" applyBorder="1" applyAlignment="1">
      <alignment horizontal="right" vertical="center" wrapText="1"/>
    </xf>
    <xf numFmtId="166" fontId="11" fillId="0" borderId="0" xfId="0" applyNumberFormat="1" applyFont="1" applyBorder="1" applyAlignment="1">
      <alignment vertical="center" wrapText="1"/>
    </xf>
    <xf numFmtId="0" fontId="11" fillId="0" borderId="0" xfId="24" applyFont="1" applyFill="1" applyBorder="1" applyAlignment="1">
      <alignment wrapTex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1" fillId="0" borderId="5" xfId="1" applyFont="1" applyFill="1" applyBorder="1" applyAlignment="1">
      <alignment wrapText="1"/>
    </xf>
    <xf numFmtId="0" fontId="14" fillId="0" borderId="0" xfId="1" applyFont="1" applyFill="1" applyBorder="1" applyAlignment="1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10" fillId="0" borderId="0" xfId="4" applyNumberFormat="1" applyFont="1" applyFill="1" applyBorder="1" applyAlignment="1"/>
    <xf numFmtId="49" fontId="10" fillId="0" borderId="0" xfId="4" quotePrefix="1" applyNumberFormat="1" applyFont="1" applyFill="1" applyBorder="1" applyAlignment="1"/>
    <xf numFmtId="0" fontId="4" fillId="3" borderId="2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167" fontId="2" fillId="0" borderId="5" xfId="0" applyNumberFormat="1" applyFont="1" applyBorder="1" applyAlignment="1">
      <alignment horizontal="right" vertical="center" wrapText="1"/>
    </xf>
    <xf numFmtId="167" fontId="2" fillId="0" borderId="5" xfId="0" applyNumberFormat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166" fontId="11" fillId="0" borderId="7" xfId="0" applyNumberFormat="1" applyFont="1" applyBorder="1" applyAlignment="1">
      <alignment vertical="center" wrapText="1"/>
    </xf>
    <xf numFmtId="49" fontId="10" fillId="0" borderId="10" xfId="4" applyNumberFormat="1" applyFont="1" applyFill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6" fontId="10" fillId="0" borderId="10" xfId="0" applyNumberFormat="1" applyFont="1" applyBorder="1" applyAlignment="1">
      <alignment vertical="center" wrapText="1"/>
    </xf>
    <xf numFmtId="49" fontId="14" fillId="0" borderId="4" xfId="4" applyNumberFormat="1" applyFont="1" applyFill="1" applyBorder="1" applyAlignment="1">
      <alignment horizontal="left" indent="1"/>
    </xf>
    <xf numFmtId="49" fontId="20" fillId="0" borderId="4" xfId="4" applyNumberFormat="1" applyFont="1" applyFill="1" applyBorder="1" applyAlignment="1">
      <alignment horizontal="left"/>
    </xf>
    <xf numFmtId="4" fontId="14" fillId="0" borderId="4" xfId="7" quotePrefix="1" applyNumberFormat="1" applyFont="1" applyFill="1" applyBorder="1" applyAlignment="1">
      <alignment horizontal="right" indent="1"/>
    </xf>
    <xf numFmtId="166" fontId="14" fillId="0" borderId="4" xfId="7" quotePrefix="1" applyNumberFormat="1" applyFont="1" applyFill="1" applyBorder="1" applyAlignment="1">
      <alignment horizontal="right" indent="1"/>
    </xf>
    <xf numFmtId="170" fontId="14" fillId="0" borderId="4" xfId="7" quotePrefix="1" applyNumberFormat="1" applyFont="1" applyFill="1" applyBorder="1" applyAlignment="1">
      <alignment horizontal="right" indent="1"/>
    </xf>
    <xf numFmtId="49" fontId="14" fillId="0" borderId="10" xfId="4" applyNumberFormat="1" applyFont="1" applyFill="1" applyBorder="1" applyAlignment="1">
      <alignment horizontal="left" indent="1"/>
    </xf>
    <xf numFmtId="49" fontId="20" fillId="0" borderId="10" xfId="4" applyNumberFormat="1" applyFont="1" applyFill="1" applyBorder="1" applyAlignment="1">
      <alignment horizontal="left"/>
    </xf>
    <xf numFmtId="4" fontId="14" fillId="0" borderId="10" xfId="7" quotePrefix="1" applyNumberFormat="1" applyFont="1" applyFill="1" applyBorder="1" applyAlignment="1">
      <alignment horizontal="right" indent="1"/>
    </xf>
    <xf numFmtId="166" fontId="14" fillId="0" borderId="10" xfId="7" quotePrefix="1" applyNumberFormat="1" applyFont="1" applyFill="1" applyBorder="1" applyAlignment="1">
      <alignment horizontal="right" indent="1"/>
    </xf>
    <xf numFmtId="170" fontId="14" fillId="0" borderId="10" xfId="7" quotePrefix="1" applyNumberFormat="1" applyFont="1" applyFill="1" applyBorder="1" applyAlignment="1">
      <alignment horizontal="right" indent="1"/>
    </xf>
    <xf numFmtId="0" fontId="11" fillId="0" borderId="5" xfId="15" applyFont="1" applyBorder="1" applyAlignment="1">
      <alignment horizontal="left" indent="1"/>
    </xf>
    <xf numFmtId="49" fontId="45" fillId="0" borderId="5" xfId="4" applyNumberFormat="1" applyFont="1" applyFill="1" applyBorder="1" applyAlignment="1">
      <alignment horizontal="left" indent="1"/>
    </xf>
    <xf numFmtId="4" fontId="11" fillId="0" borderId="5" xfId="7" quotePrefix="1" applyNumberFormat="1" applyFont="1" applyFill="1" applyBorder="1" applyAlignment="1">
      <alignment horizontal="right" indent="1"/>
    </xf>
    <xf numFmtId="166" fontId="11" fillId="0" borderId="5" xfId="7" quotePrefix="1" applyNumberFormat="1" applyFont="1" applyFill="1" applyBorder="1" applyAlignment="1">
      <alignment horizontal="right" indent="1"/>
    </xf>
    <xf numFmtId="170" fontId="11" fillId="0" borderId="5" xfId="7" quotePrefix="1" applyNumberFormat="1" applyFont="1" applyFill="1" applyBorder="1" applyAlignment="1">
      <alignment horizontal="right" indent="1"/>
    </xf>
    <xf numFmtId="0" fontId="11" fillId="0" borderId="8" xfId="15" applyFont="1" applyBorder="1" applyAlignment="1">
      <alignment horizontal="left" indent="1"/>
    </xf>
    <xf numFmtId="49" fontId="45" fillId="0" borderId="8" xfId="4" applyNumberFormat="1" applyFont="1" applyFill="1" applyBorder="1" applyAlignment="1">
      <alignment horizontal="left" indent="1"/>
    </xf>
    <xf numFmtId="4" fontId="11" fillId="0" borderId="8" xfId="7" quotePrefix="1" applyNumberFormat="1" applyFont="1" applyFill="1" applyBorder="1" applyAlignment="1">
      <alignment horizontal="right" indent="1"/>
    </xf>
    <xf numFmtId="166" fontId="11" fillId="0" borderId="8" xfId="7" quotePrefix="1" applyNumberFormat="1" applyFont="1" applyFill="1" applyBorder="1" applyAlignment="1">
      <alignment horizontal="right" indent="1"/>
    </xf>
    <xf numFmtId="170" fontId="11" fillId="0" borderId="8" xfId="7" quotePrefix="1" applyNumberFormat="1" applyFont="1" applyFill="1" applyBorder="1" applyAlignment="1">
      <alignment horizontal="right" indent="1"/>
    </xf>
    <xf numFmtId="49" fontId="11" fillId="0" borderId="7" xfId="4" applyNumberFormat="1" applyFont="1" applyFill="1" applyBorder="1" applyAlignment="1">
      <alignment horizontal="left" indent="1"/>
    </xf>
    <xf numFmtId="49" fontId="45" fillId="0" borderId="7" xfId="4" applyNumberFormat="1" applyFont="1" applyFill="1" applyBorder="1" applyAlignment="1">
      <alignment horizontal="left" indent="1"/>
    </xf>
    <xf numFmtId="4" fontId="11" fillId="0" borderId="7" xfId="7" quotePrefix="1" applyNumberFormat="1" applyFont="1" applyFill="1" applyBorder="1" applyAlignment="1">
      <alignment horizontal="right" indent="1"/>
    </xf>
    <xf numFmtId="166" fontId="11" fillId="0" borderId="7" xfId="7" quotePrefix="1" applyNumberFormat="1" applyFont="1" applyFill="1" applyBorder="1" applyAlignment="1">
      <alignment horizontal="right" indent="1"/>
    </xf>
    <xf numFmtId="170" fontId="11" fillId="0" borderId="7" xfId="7" quotePrefix="1" applyNumberFormat="1" applyFont="1" applyFill="1" applyBorder="1" applyAlignment="1">
      <alignment horizontal="right" indent="1"/>
    </xf>
    <xf numFmtId="49" fontId="14" fillId="0" borderId="5" xfId="4" applyNumberFormat="1" applyFont="1" applyFill="1" applyBorder="1" applyAlignment="1">
      <alignment horizontal="left" indent="1"/>
    </xf>
    <xf numFmtId="49" fontId="20" fillId="0" borderId="5" xfId="4" applyNumberFormat="1" applyFont="1" applyFill="1" applyBorder="1" applyAlignment="1">
      <alignment horizontal="left"/>
    </xf>
    <xf numFmtId="173" fontId="14" fillId="0" borderId="5" xfId="7" quotePrefix="1" applyNumberFormat="1" applyFont="1" applyFill="1" applyBorder="1" applyAlignment="1">
      <alignment horizontal="right" indent="1"/>
    </xf>
    <xf numFmtId="170" fontId="14" fillId="0" borderId="5" xfId="7" quotePrefix="1" applyNumberFormat="1" applyFont="1" applyFill="1" applyBorder="1" applyAlignment="1">
      <alignment horizontal="right" indent="1"/>
    </xf>
    <xf numFmtId="49" fontId="45" fillId="0" borderId="7" xfId="4" applyNumberFormat="1" applyFont="1" applyFill="1" applyBorder="1" applyAlignment="1">
      <alignment horizontal="left"/>
    </xf>
    <xf numFmtId="173" fontId="11" fillId="0" borderId="7" xfId="7" quotePrefix="1" applyNumberFormat="1" applyFont="1" applyFill="1" applyBorder="1" applyAlignment="1">
      <alignment horizontal="right" indent="1"/>
    </xf>
    <xf numFmtId="173" fontId="14" fillId="0" borderId="10" xfId="7" quotePrefix="1" applyNumberFormat="1" applyFont="1" applyFill="1" applyBorder="1" applyAlignment="1">
      <alignment horizontal="right" indent="1"/>
    </xf>
    <xf numFmtId="170" fontId="2" fillId="0" borderId="5" xfId="0" applyNumberFormat="1" applyFont="1" applyBorder="1" applyAlignment="1">
      <alignment horizontal="right" vertical="center" wrapText="1"/>
    </xf>
    <xf numFmtId="166" fontId="11" fillId="0" borderId="0" xfId="0" applyNumberFormat="1" applyFont="1" applyBorder="1" applyAlignment="1">
      <alignment horizontal="right" vertical="center" wrapText="1"/>
    </xf>
    <xf numFmtId="166" fontId="14" fillId="0" borderId="0" xfId="0" applyNumberFormat="1" applyFont="1" applyBorder="1" applyAlignment="1">
      <alignment horizontal="right" vertical="center" wrapText="1"/>
    </xf>
    <xf numFmtId="170" fontId="14" fillId="0" borderId="0" xfId="0" applyNumberFormat="1" applyFont="1" applyBorder="1" applyAlignment="1">
      <alignment horizontal="right" vertical="center" wrapText="1"/>
    </xf>
    <xf numFmtId="167" fontId="14" fillId="0" borderId="10" xfId="0" applyNumberFormat="1" applyFont="1" applyBorder="1" applyAlignment="1">
      <alignment vertical="center" wrapText="1"/>
    </xf>
    <xf numFmtId="167" fontId="14" fillId="0" borderId="10" xfId="0" applyNumberFormat="1" applyFont="1" applyBorder="1" applyAlignment="1">
      <alignment horizontal="right" vertical="center" wrapText="1"/>
    </xf>
    <xf numFmtId="167" fontId="11" fillId="0" borderId="10" xfId="0" applyNumberFormat="1" applyFont="1" applyBorder="1" applyAlignment="1">
      <alignment vertical="center" wrapText="1"/>
    </xf>
    <xf numFmtId="166" fontId="11" fillId="0" borderId="10" xfId="0" applyNumberFormat="1" applyFont="1" applyBorder="1" applyAlignment="1">
      <alignment horizontal="right" vertical="center" wrapText="1"/>
    </xf>
    <xf numFmtId="167" fontId="4" fillId="0" borderId="7" xfId="0" applyNumberFormat="1" applyFont="1" applyBorder="1" applyAlignment="1">
      <alignment vertical="center" wrapText="1"/>
    </xf>
    <xf numFmtId="167" fontId="4" fillId="0" borderId="7" xfId="0" applyNumberFormat="1" applyFont="1" applyBorder="1" applyAlignment="1">
      <alignment horizontal="right" vertical="center" wrapText="1"/>
    </xf>
    <xf numFmtId="0" fontId="14" fillId="0" borderId="0" xfId="6" applyFont="1" applyFill="1" applyBorder="1" applyAlignment="1"/>
    <xf numFmtId="0" fontId="11" fillId="0" borderId="0" xfId="2" applyFont="1" applyFill="1" applyBorder="1" applyAlignment="1">
      <alignment horizontal="left" vertical="center" wrapText="1" indent="1"/>
    </xf>
    <xf numFmtId="0" fontId="14" fillId="0" borderId="5" xfId="6" applyFont="1" applyFill="1" applyBorder="1" applyAlignment="1"/>
    <xf numFmtId="0" fontId="20" fillId="0" borderId="5" xfId="6" applyFont="1" applyFill="1" applyBorder="1" applyAlignment="1">
      <alignment horizontal="right"/>
    </xf>
    <xf numFmtId="166" fontId="14" fillId="2" borderId="5" xfId="6" applyNumberFormat="1" applyFont="1" applyFill="1" applyBorder="1" applyAlignment="1">
      <alignment horizontal="right" indent="1"/>
    </xf>
    <xf numFmtId="166" fontId="14" fillId="0" borderId="5" xfId="6" applyNumberFormat="1" applyFont="1" applyFill="1" applyBorder="1" applyAlignment="1">
      <alignment horizontal="right" indent="1"/>
    </xf>
    <xf numFmtId="170" fontId="14" fillId="0" borderId="5" xfId="6" applyNumberFormat="1" applyFont="1" applyFill="1" applyBorder="1" applyAlignment="1">
      <alignment horizontal="right" indent="1"/>
    </xf>
    <xf numFmtId="0" fontId="11" fillId="0" borderId="8" xfId="3" applyFont="1" applyBorder="1" applyAlignment="1"/>
    <xf numFmtId="0" fontId="45" fillId="0" borderId="8" xfId="6" applyFont="1" applyFill="1" applyBorder="1" applyAlignment="1">
      <alignment horizontal="right"/>
    </xf>
    <xf numFmtId="166" fontId="11" fillId="2" borderId="8" xfId="6" applyNumberFormat="1" applyFont="1" applyFill="1" applyBorder="1" applyAlignment="1">
      <alignment horizontal="right" indent="1"/>
    </xf>
    <xf numFmtId="166" fontId="11" fillId="0" borderId="8" xfId="6" applyNumberFormat="1" applyFont="1" applyFill="1" applyBorder="1" applyAlignment="1">
      <alignment horizontal="right" indent="1"/>
    </xf>
    <xf numFmtId="170" fontId="11" fillId="0" borderId="8" xfId="6" applyNumberFormat="1" applyFont="1" applyFill="1" applyBorder="1" applyAlignment="1">
      <alignment horizontal="right" indent="1"/>
    </xf>
    <xf numFmtId="0" fontId="11" fillId="0" borderId="8" xfId="6" applyFont="1" applyFill="1" applyBorder="1" applyAlignment="1"/>
    <xf numFmtId="0" fontId="20" fillId="0" borderId="8" xfId="6" applyFont="1" applyFill="1" applyBorder="1" applyAlignment="1">
      <alignment horizontal="right"/>
    </xf>
    <xf numFmtId="0" fontId="11" fillId="0" borderId="9" xfId="16" applyFont="1" applyFill="1" applyBorder="1" applyAlignment="1"/>
    <xf numFmtId="0" fontId="34" fillId="0" borderId="9" xfId="6" applyFont="1" applyFill="1" applyBorder="1" applyAlignment="1">
      <alignment horizontal="right"/>
    </xf>
    <xf numFmtId="166" fontId="11" fillId="2" borderId="9" xfId="6" applyNumberFormat="1" applyFont="1" applyFill="1" applyBorder="1" applyAlignment="1">
      <alignment horizontal="right" indent="1"/>
    </xf>
    <xf numFmtId="166" fontId="11" fillId="0" borderId="9" xfId="6" applyNumberFormat="1" applyFont="1" applyFill="1" applyBorder="1" applyAlignment="1">
      <alignment horizontal="right" indent="1"/>
    </xf>
    <xf numFmtId="170" fontId="11" fillId="0" borderId="9" xfId="6" applyNumberFormat="1" applyFont="1" applyFill="1" applyBorder="1" applyAlignment="1">
      <alignment horizontal="right" indent="1"/>
    </xf>
    <xf numFmtId="49" fontId="45" fillId="0" borderId="5" xfId="18" applyNumberFormat="1" applyFont="1" applyFill="1" applyBorder="1"/>
    <xf numFmtId="166" fontId="11" fillId="2" borderId="5" xfId="19" applyNumberFormat="1" applyFont="1" applyFill="1" applyBorder="1" applyAlignment="1">
      <alignment horizontal="right" indent="1"/>
    </xf>
    <xf numFmtId="166" fontId="11" fillId="0" borderId="5" xfId="19" applyNumberFormat="1" applyFont="1" applyFill="1" applyBorder="1" applyAlignment="1">
      <alignment horizontal="right" indent="1"/>
    </xf>
    <xf numFmtId="170" fontId="11" fillId="0" borderId="5" xfId="19" applyNumberFormat="1" applyFont="1" applyFill="1" applyBorder="1" applyAlignment="1">
      <alignment horizontal="right" indent="1"/>
    </xf>
    <xf numFmtId="49" fontId="11" fillId="0" borderId="8" xfId="18" applyNumberFormat="1" applyFont="1" applyFill="1" applyBorder="1" applyAlignment="1">
      <alignment horizontal="left" indent="2"/>
    </xf>
    <xf numFmtId="49" fontId="45" fillId="0" borderId="8" xfId="18" applyNumberFormat="1" applyFont="1" applyFill="1" applyBorder="1"/>
    <xf numFmtId="166" fontId="11" fillId="2" borderId="8" xfId="19" applyNumberFormat="1" applyFont="1" applyFill="1" applyBorder="1" applyAlignment="1">
      <alignment horizontal="right" indent="1"/>
    </xf>
    <xf numFmtId="166" fontId="11" fillId="0" borderId="8" xfId="19" applyNumberFormat="1" applyFont="1" applyFill="1" applyBorder="1" applyAlignment="1">
      <alignment horizontal="right" indent="1"/>
    </xf>
    <xf numFmtId="170" fontId="11" fillId="0" borderId="8" xfId="19" applyNumberFormat="1" applyFont="1" applyFill="1" applyBorder="1" applyAlignment="1">
      <alignment horizontal="right" indent="1"/>
    </xf>
    <xf numFmtId="167" fontId="45" fillId="0" borderId="7" xfId="6" applyNumberFormat="1" applyFont="1" applyFill="1" applyBorder="1" applyAlignment="1">
      <alignment horizontal="right" indent="1"/>
    </xf>
    <xf numFmtId="166" fontId="11" fillId="2" borderId="7" xfId="19" applyNumberFormat="1" applyFont="1" applyFill="1" applyBorder="1" applyAlignment="1">
      <alignment horizontal="right" indent="1"/>
    </xf>
    <xf numFmtId="166" fontId="11" fillId="0" borderId="7" xfId="19" applyNumberFormat="1" applyFont="1" applyFill="1" applyBorder="1" applyAlignment="1">
      <alignment horizontal="right" indent="1"/>
    </xf>
    <xf numFmtId="170" fontId="11" fillId="0" borderId="7" xfId="19" applyNumberFormat="1" applyFont="1" applyFill="1" applyBorder="1" applyAlignment="1">
      <alignment horizontal="right" indent="1"/>
    </xf>
    <xf numFmtId="49" fontId="14" fillId="0" borderId="10" xfId="18" applyNumberFormat="1" applyFont="1" applyFill="1" applyBorder="1" applyAlignment="1">
      <alignment horizontal="left" indent="2"/>
    </xf>
    <xf numFmtId="49" fontId="20" fillId="0" borderId="10" xfId="18" applyNumberFormat="1" applyFont="1" applyFill="1" applyBorder="1" applyAlignment="1">
      <alignment horizontal="left" indent="1"/>
    </xf>
    <xf numFmtId="166" fontId="14" fillId="2" borderId="10" xfId="19" applyNumberFormat="1" applyFont="1" applyFill="1" applyBorder="1" applyAlignment="1">
      <alignment horizontal="right" indent="1"/>
    </xf>
    <xf numFmtId="166" fontId="14" fillId="0" borderId="10" xfId="19" applyNumberFormat="1" applyFont="1" applyFill="1" applyBorder="1" applyAlignment="1">
      <alignment horizontal="right" indent="1"/>
    </xf>
    <xf numFmtId="170" fontId="14" fillId="0" borderId="10" xfId="19" applyNumberFormat="1" applyFont="1" applyFill="1" applyBorder="1" applyAlignment="1">
      <alignment horizontal="right" indent="1"/>
    </xf>
    <xf numFmtId="0" fontId="20" fillId="0" borderId="5" xfId="6" applyFont="1" applyFill="1" applyBorder="1" applyAlignment="1">
      <alignment horizontal="left"/>
    </xf>
    <xf numFmtId="167" fontId="14" fillId="0" borderId="5" xfId="6" applyNumberFormat="1" applyFont="1" applyFill="1" applyBorder="1" applyAlignment="1">
      <alignment horizontal="right" vertical="center"/>
    </xf>
    <xf numFmtId="167" fontId="14" fillId="0" borderId="5" xfId="6" applyNumberFormat="1" applyFont="1" applyFill="1" applyBorder="1" applyAlignment="1">
      <alignment horizontal="right"/>
    </xf>
    <xf numFmtId="170" fontId="14" fillId="0" borderId="5" xfId="6" applyNumberFormat="1" applyFont="1" applyFill="1" applyBorder="1" applyAlignment="1">
      <alignment horizontal="right"/>
    </xf>
    <xf numFmtId="0" fontId="45" fillId="0" borderId="8" xfId="6" applyFont="1" applyFill="1" applyBorder="1" applyAlignment="1">
      <alignment horizontal="left"/>
    </xf>
    <xf numFmtId="167" fontId="11" fillId="0" borderId="8" xfId="6" applyNumberFormat="1" applyFont="1" applyFill="1" applyBorder="1" applyAlignment="1">
      <alignment horizontal="right" vertical="center"/>
    </xf>
    <xf numFmtId="167" fontId="11" fillId="0" borderId="8" xfId="6" applyNumberFormat="1" applyFont="1" applyFill="1" applyBorder="1" applyAlignment="1">
      <alignment horizontal="right"/>
    </xf>
    <xf numFmtId="170" fontId="11" fillId="0" borderId="8" xfId="6" applyNumberFormat="1" applyFont="1" applyFill="1" applyBorder="1" applyAlignment="1">
      <alignment horizontal="right"/>
    </xf>
    <xf numFmtId="0" fontId="45" fillId="0" borderId="8" xfId="16" applyFont="1" applyFill="1" applyBorder="1" applyAlignment="1">
      <alignment horizontal="left"/>
    </xf>
    <xf numFmtId="167" fontId="11" fillId="0" borderId="8" xfId="19" applyNumberFormat="1" applyFont="1" applyFill="1" applyBorder="1" applyAlignment="1">
      <alignment horizontal="right" vertical="center"/>
    </xf>
    <xf numFmtId="170" fontId="11" fillId="0" borderId="8" xfId="4" applyNumberFormat="1" applyFont="1" applyFill="1" applyBorder="1" applyAlignment="1">
      <alignment horizontal="right"/>
    </xf>
    <xf numFmtId="0" fontId="20" fillId="0" borderId="10" xfId="6" applyFont="1" applyFill="1" applyBorder="1" applyAlignment="1">
      <alignment horizontal="left"/>
    </xf>
    <xf numFmtId="167" fontId="14" fillId="0" borderId="10" xfId="6" applyNumberFormat="1" applyFont="1" applyFill="1" applyBorder="1" applyAlignment="1">
      <alignment horizontal="right"/>
    </xf>
    <xf numFmtId="167" fontId="14" fillId="0" borderId="10" xfId="6" applyNumberFormat="1" applyFont="1" applyFill="1" applyBorder="1" applyAlignment="1">
      <alignment horizontal="right" vertical="center"/>
    </xf>
    <xf numFmtId="170" fontId="14" fillId="0" borderId="10" xfId="6" applyNumberFormat="1" applyFont="1" applyFill="1" applyBorder="1" applyAlignment="1">
      <alignment horizontal="right" vertical="center"/>
    </xf>
    <xf numFmtId="0" fontId="45" fillId="0" borderId="9" xfId="16" applyFont="1" applyFill="1" applyBorder="1" applyAlignment="1">
      <alignment horizontal="left"/>
    </xf>
    <xf numFmtId="167" fontId="11" fillId="0" borderId="9" xfId="19" applyNumberFormat="1" applyFont="1" applyFill="1" applyBorder="1" applyAlignment="1">
      <alignment horizontal="right" vertical="center"/>
    </xf>
    <xf numFmtId="167" fontId="11" fillId="0" borderId="9" xfId="6" applyNumberFormat="1" applyFont="1" applyFill="1" applyBorder="1" applyAlignment="1">
      <alignment horizontal="right"/>
    </xf>
    <xf numFmtId="170" fontId="11" fillId="0" borderId="9" xfId="4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vertical="center" wrapText="1"/>
    </xf>
    <xf numFmtId="3" fontId="4" fillId="4" borderId="0" xfId="0" applyNumberFormat="1" applyFont="1" applyFill="1" applyAlignment="1">
      <alignment vertical="center" wrapText="1"/>
    </xf>
    <xf numFmtId="3" fontId="11" fillId="4" borderId="0" xfId="0" applyNumberFormat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4" fontId="4" fillId="4" borderId="0" xfId="0" applyNumberFormat="1" applyFont="1" applyFill="1" applyAlignment="1">
      <alignment vertical="center" wrapText="1"/>
    </xf>
    <xf numFmtId="4" fontId="11" fillId="4" borderId="0" xfId="0" applyNumberFormat="1" applyFont="1" applyFill="1" applyBorder="1" applyAlignment="1">
      <alignment vertical="center" wrapText="1"/>
    </xf>
    <xf numFmtId="172" fontId="11" fillId="4" borderId="5" xfId="12" applyNumberFormat="1" applyFont="1" applyFill="1" applyBorder="1" applyAlignment="1">
      <alignment horizontal="right" indent="1"/>
    </xf>
    <xf numFmtId="172" fontId="14" fillId="4" borderId="0" xfId="12" applyNumberFormat="1" applyFont="1" applyFill="1" applyBorder="1" applyAlignment="1">
      <alignment horizontal="right" indent="1"/>
    </xf>
    <xf numFmtId="166" fontId="11" fillId="4" borderId="5" xfId="20" quotePrefix="1" applyNumberFormat="1" applyFont="1" applyFill="1" applyBorder="1" applyAlignment="1">
      <alignment horizontal="right" indent="1"/>
    </xf>
    <xf numFmtId="4" fontId="14" fillId="4" borderId="4" xfId="20" quotePrefix="1" applyNumberFormat="1" applyFont="1" applyFill="1" applyBorder="1" applyAlignment="1">
      <alignment horizontal="right" indent="1"/>
    </xf>
    <xf numFmtId="4" fontId="14" fillId="4" borderId="0" xfId="20" quotePrefix="1" applyNumberFormat="1" applyFont="1" applyFill="1" applyBorder="1" applyAlignment="1">
      <alignment horizontal="right" indent="1"/>
    </xf>
    <xf numFmtId="166" fontId="14" fillId="4" borderId="0" xfId="22" applyNumberFormat="1" applyFont="1" applyFill="1" applyBorder="1" applyAlignment="1">
      <alignment horizontal="right" wrapText="1" indent="1"/>
    </xf>
    <xf numFmtId="166" fontId="11" fillId="4" borderId="8" xfId="20" quotePrefix="1" applyNumberFormat="1" applyFont="1" applyFill="1" applyBorder="1" applyAlignment="1">
      <alignment horizontal="right" indent="1"/>
    </xf>
    <xf numFmtId="166" fontId="14" fillId="4" borderId="0" xfId="20" quotePrefix="1" applyNumberFormat="1" applyFont="1" applyFill="1" applyBorder="1" applyAlignment="1">
      <alignment horizontal="right" indent="1"/>
    </xf>
    <xf numFmtId="4" fontId="11" fillId="4" borderId="8" xfId="20" quotePrefix="1" applyNumberFormat="1" applyFont="1" applyFill="1" applyBorder="1" applyAlignment="1">
      <alignment horizontal="right" indent="1"/>
    </xf>
    <xf numFmtId="4" fontId="11" fillId="4" borderId="9" xfId="20" quotePrefix="1" applyNumberFormat="1" applyFont="1" applyFill="1" applyBorder="1" applyAlignment="1">
      <alignment horizontal="right" indent="1"/>
    </xf>
    <xf numFmtId="1" fontId="2" fillId="4" borderId="5" xfId="0" applyNumberFormat="1" applyFont="1" applyFill="1" applyBorder="1" applyAlignment="1">
      <alignment horizontal="right" vertical="center" wrapText="1"/>
    </xf>
    <xf numFmtId="1" fontId="2" fillId="4" borderId="0" xfId="0" applyNumberFormat="1" applyFont="1" applyFill="1" applyBorder="1" applyAlignment="1">
      <alignment horizontal="right" vertical="center" wrapText="1"/>
    </xf>
    <xf numFmtId="166" fontId="4" fillId="4" borderId="0" xfId="0" applyNumberFormat="1" applyFont="1" applyFill="1" applyAlignment="1">
      <alignment vertical="center" wrapText="1"/>
    </xf>
    <xf numFmtId="166" fontId="6" fillId="4" borderId="0" xfId="0" applyNumberFormat="1" applyFont="1" applyFill="1" applyAlignment="1">
      <alignment vertical="center" wrapText="1"/>
    </xf>
    <xf numFmtId="166" fontId="11" fillId="4" borderId="0" xfId="0" applyNumberFormat="1" applyFont="1" applyFill="1" applyBorder="1" applyAlignment="1">
      <alignment vertical="center" wrapText="1"/>
    </xf>
    <xf numFmtId="166" fontId="10" fillId="4" borderId="10" xfId="0" applyNumberFormat="1" applyFont="1" applyFill="1" applyBorder="1" applyAlignment="1">
      <alignment vertical="center" wrapText="1"/>
    </xf>
    <xf numFmtId="166" fontId="11" fillId="4" borderId="7" xfId="0" applyNumberFormat="1" applyFont="1" applyFill="1" applyBorder="1" applyAlignment="1">
      <alignment vertical="center" wrapText="1"/>
    </xf>
    <xf numFmtId="4" fontId="11" fillId="4" borderId="5" xfId="7" quotePrefix="1" applyNumberFormat="1" applyFont="1" applyFill="1" applyBorder="1" applyAlignment="1">
      <alignment horizontal="right" indent="1"/>
    </xf>
    <xf numFmtId="4" fontId="14" fillId="4" borderId="4" xfId="7" quotePrefix="1" applyNumberFormat="1" applyFont="1" applyFill="1" applyBorder="1" applyAlignment="1">
      <alignment horizontal="right" indent="1"/>
    </xf>
    <xf numFmtId="4" fontId="14" fillId="4" borderId="0" xfId="7" quotePrefix="1" applyNumberFormat="1" applyFont="1" applyFill="1" applyBorder="1" applyAlignment="1">
      <alignment horizontal="right" indent="1"/>
    </xf>
    <xf numFmtId="4" fontId="11" fillId="4" borderId="8" xfId="7" quotePrefix="1" applyNumberFormat="1" applyFont="1" applyFill="1" applyBorder="1" applyAlignment="1">
      <alignment horizontal="right" indent="1"/>
    </xf>
    <xf numFmtId="4" fontId="14" fillId="4" borderId="10" xfId="7" quotePrefix="1" applyNumberFormat="1" applyFont="1" applyFill="1" applyBorder="1" applyAlignment="1">
      <alignment horizontal="right" indent="1"/>
    </xf>
    <xf numFmtId="4" fontId="11" fillId="4" borderId="7" xfId="7" quotePrefix="1" applyNumberFormat="1" applyFont="1" applyFill="1" applyBorder="1" applyAlignment="1">
      <alignment horizontal="right" indent="1"/>
    </xf>
    <xf numFmtId="173" fontId="14" fillId="4" borderId="5" xfId="7" quotePrefix="1" applyNumberFormat="1" applyFont="1" applyFill="1" applyBorder="1" applyAlignment="1">
      <alignment horizontal="right" indent="1"/>
    </xf>
    <xf numFmtId="173" fontId="14" fillId="4" borderId="10" xfId="7" quotePrefix="1" applyNumberFormat="1" applyFont="1" applyFill="1" applyBorder="1" applyAlignment="1">
      <alignment horizontal="right" indent="1"/>
    </xf>
    <xf numFmtId="173" fontId="11" fillId="4" borderId="7" xfId="7" quotePrefix="1" applyNumberFormat="1" applyFont="1" applyFill="1" applyBorder="1" applyAlignment="1">
      <alignment horizontal="right" indent="1"/>
    </xf>
    <xf numFmtId="170" fontId="2" fillId="4" borderId="5" xfId="0" applyNumberFormat="1" applyFont="1" applyFill="1" applyBorder="1" applyAlignment="1">
      <alignment horizontal="right" vertical="center" wrapText="1"/>
    </xf>
    <xf numFmtId="166" fontId="14" fillId="4" borderId="0" xfId="0" applyNumberFormat="1" applyFont="1" applyFill="1" applyAlignment="1">
      <alignment horizontal="right" vertical="center" wrapText="1"/>
    </xf>
    <xf numFmtId="166" fontId="11" fillId="4" borderId="0" xfId="0" applyNumberFormat="1" applyFont="1" applyFill="1" applyBorder="1" applyAlignment="1">
      <alignment horizontal="right" vertical="center" wrapText="1"/>
    </xf>
    <xf numFmtId="167" fontId="14" fillId="4" borderId="0" xfId="0" applyNumberFormat="1" applyFont="1" applyFill="1" applyBorder="1" applyAlignment="1">
      <alignment horizontal="right" vertical="center" wrapText="1"/>
    </xf>
    <xf numFmtId="167" fontId="14" fillId="4" borderId="10" xfId="0" applyNumberFormat="1" applyFont="1" applyFill="1" applyBorder="1" applyAlignment="1">
      <alignment horizontal="right" vertical="center" wrapText="1"/>
    </xf>
    <xf numFmtId="166" fontId="14" fillId="4" borderId="0" xfId="0" applyNumberFormat="1" applyFont="1" applyFill="1" applyBorder="1" applyAlignment="1">
      <alignment horizontal="right" vertical="center" wrapText="1"/>
    </xf>
    <xf numFmtId="170" fontId="14" fillId="4" borderId="0" xfId="0" applyNumberFormat="1" applyFont="1" applyFill="1" applyBorder="1" applyAlignment="1">
      <alignment horizontal="right" vertical="center" wrapText="1"/>
    </xf>
    <xf numFmtId="166" fontId="11" fillId="4" borderId="10" xfId="0" applyNumberFormat="1" applyFont="1" applyFill="1" applyBorder="1" applyAlignment="1">
      <alignment horizontal="right" vertical="center" wrapText="1"/>
    </xf>
    <xf numFmtId="167" fontId="4" fillId="4" borderId="7" xfId="0" applyNumberFormat="1" applyFont="1" applyFill="1" applyBorder="1" applyAlignment="1">
      <alignment horizontal="right" vertical="center" wrapText="1"/>
    </xf>
    <xf numFmtId="166" fontId="14" fillId="4" borderId="5" xfId="6" applyNumberFormat="1" applyFont="1" applyFill="1" applyBorder="1" applyAlignment="1">
      <alignment horizontal="right" indent="1"/>
    </xf>
    <xf numFmtId="166" fontId="14" fillId="4" borderId="0" xfId="6" applyNumberFormat="1" applyFont="1" applyFill="1" applyBorder="1" applyAlignment="1">
      <alignment horizontal="right" indent="1"/>
    </xf>
    <xf numFmtId="166" fontId="11" fillId="4" borderId="8" xfId="6" applyNumberFormat="1" applyFont="1" applyFill="1" applyBorder="1" applyAlignment="1">
      <alignment horizontal="right" indent="1"/>
    </xf>
    <xf numFmtId="166" fontId="11" fillId="4" borderId="9" xfId="6" applyNumberFormat="1" applyFont="1" applyFill="1" applyBorder="1" applyAlignment="1">
      <alignment horizontal="right" indent="1"/>
    </xf>
    <xf numFmtId="166" fontId="11" fillId="4" borderId="5" xfId="19" applyNumberFormat="1" applyFont="1" applyFill="1" applyBorder="1" applyAlignment="1">
      <alignment horizontal="right" indent="1"/>
    </xf>
    <xf numFmtId="166" fontId="11" fillId="4" borderId="8" xfId="19" applyNumberFormat="1" applyFont="1" applyFill="1" applyBorder="1" applyAlignment="1">
      <alignment horizontal="right" indent="1"/>
    </xf>
    <xf numFmtId="166" fontId="14" fillId="4" borderId="0" xfId="19" applyNumberFormat="1" applyFont="1" applyFill="1" applyBorder="1" applyAlignment="1">
      <alignment horizontal="right" indent="1"/>
    </xf>
    <xf numFmtId="166" fontId="14" fillId="4" borderId="10" xfId="19" applyNumberFormat="1" applyFont="1" applyFill="1" applyBorder="1" applyAlignment="1">
      <alignment horizontal="right" indent="1"/>
    </xf>
    <xf numFmtId="166" fontId="11" fillId="4" borderId="7" xfId="19" applyNumberFormat="1" applyFont="1" applyFill="1" applyBorder="1" applyAlignment="1">
      <alignment horizontal="right" indent="1"/>
    </xf>
    <xf numFmtId="167" fontId="14" fillId="4" borderId="5" xfId="6" applyNumberFormat="1" applyFont="1" applyFill="1" applyBorder="1" applyAlignment="1">
      <alignment horizontal="right" vertical="center"/>
    </xf>
    <xf numFmtId="167" fontId="14" fillId="4" borderId="0" xfId="6" applyNumberFormat="1" applyFont="1" applyFill="1" applyBorder="1" applyAlignment="1">
      <alignment horizontal="right" vertical="center"/>
    </xf>
    <xf numFmtId="167" fontId="11" fillId="4" borderId="8" xfId="6" applyNumberFormat="1" applyFont="1" applyFill="1" applyBorder="1" applyAlignment="1">
      <alignment horizontal="right" vertical="center"/>
    </xf>
    <xf numFmtId="167" fontId="14" fillId="4" borderId="0" xfId="6" applyNumberFormat="1" applyFont="1" applyFill="1" applyBorder="1" applyAlignment="1">
      <alignment horizontal="right"/>
    </xf>
    <xf numFmtId="167" fontId="11" fillId="4" borderId="8" xfId="19" applyNumberFormat="1" applyFont="1" applyFill="1" applyBorder="1" applyAlignment="1">
      <alignment horizontal="right" vertical="center"/>
    </xf>
    <xf numFmtId="167" fontId="14" fillId="4" borderId="10" xfId="6" applyNumberFormat="1" applyFont="1" applyFill="1" applyBorder="1" applyAlignment="1">
      <alignment horizontal="right"/>
    </xf>
    <xf numFmtId="167" fontId="11" fillId="4" borderId="9" xfId="19" applyNumberFormat="1" applyFont="1" applyFill="1" applyBorder="1" applyAlignment="1">
      <alignment horizontal="right" vertical="center"/>
    </xf>
    <xf numFmtId="0" fontId="14" fillId="0" borderId="5" xfId="6" applyFont="1" applyFill="1" applyBorder="1" applyAlignment="1">
      <alignment horizontal="left"/>
    </xf>
    <xf numFmtId="0" fontId="11" fillId="0" borderId="8" xfId="6" applyFont="1" applyFill="1" applyBorder="1" applyAlignment="1">
      <alignment horizontal="left"/>
    </xf>
    <xf numFmtId="0" fontId="14" fillId="0" borderId="10" xfId="6" applyFont="1" applyFill="1" applyBorder="1" applyAlignment="1">
      <alignment horizontal="left"/>
    </xf>
    <xf numFmtId="0" fontId="11" fillId="0" borderId="9" xfId="6" applyFont="1" applyFill="1" applyBorder="1" applyAlignment="1">
      <alignment horizontal="left"/>
    </xf>
    <xf numFmtId="49" fontId="11" fillId="0" borderId="8" xfId="18" applyNumberFormat="1" applyFont="1" applyFill="1" applyBorder="1" applyAlignment="1">
      <alignment horizontal="left"/>
    </xf>
    <xf numFmtId="49" fontId="11" fillId="0" borderId="5" xfId="18" applyNumberFormat="1" applyFont="1" applyFill="1" applyBorder="1" applyAlignment="1">
      <alignment horizontal="left"/>
    </xf>
    <xf numFmtId="167" fontId="11" fillId="0" borderId="7" xfId="6" applyNumberFormat="1" applyFont="1" applyFill="1" applyBorder="1" applyAlignment="1">
      <alignment horizontal="left"/>
    </xf>
    <xf numFmtId="0" fontId="7" fillId="0" borderId="1" xfId="2" applyFont="1" applyFill="1" applyBorder="1" applyAlignment="1">
      <alignment horizontal="right" wrapText="1"/>
    </xf>
    <xf numFmtId="0" fontId="3" fillId="0" borderId="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14" fillId="0" borderId="11" xfId="7" applyFont="1" applyFill="1" applyBorder="1" applyAlignment="1">
      <alignment horizontal="right" indent="1"/>
    </xf>
    <xf numFmtId="170" fontId="2" fillId="0" borderId="5" xfId="0" applyNumberFormat="1" applyFont="1" applyBorder="1" applyAlignment="1">
      <alignment vertical="center" wrapText="1"/>
    </xf>
    <xf numFmtId="170" fontId="2" fillId="0" borderId="0" xfId="0" applyNumberFormat="1" applyFont="1" applyAlignment="1">
      <alignment vertical="center" wrapText="1"/>
    </xf>
    <xf numFmtId="170" fontId="6" fillId="0" borderId="0" xfId="0" applyNumberFormat="1" applyFont="1" applyAlignment="1">
      <alignment vertical="center" wrapText="1"/>
    </xf>
    <xf numFmtId="170" fontId="11" fillId="0" borderId="0" xfId="0" applyNumberFormat="1" applyFont="1" applyBorder="1" applyAlignment="1">
      <alignment vertical="center" wrapText="1"/>
    </xf>
    <xf numFmtId="170" fontId="10" fillId="0" borderId="10" xfId="0" applyNumberFormat="1" applyFont="1" applyBorder="1" applyAlignment="1">
      <alignment vertical="center" wrapText="1"/>
    </xf>
    <xf numFmtId="170" fontId="11" fillId="0" borderId="7" xfId="0" applyNumberFormat="1" applyFont="1" applyBorder="1" applyAlignment="1">
      <alignment vertical="center" wrapText="1"/>
    </xf>
    <xf numFmtId="170" fontId="14" fillId="0" borderId="0" xfId="0" applyNumberFormat="1" applyFont="1" applyAlignment="1">
      <alignment horizontal="right" vertical="center" wrapText="1"/>
    </xf>
    <xf numFmtId="170" fontId="11" fillId="0" borderId="0" xfId="0" applyNumberFormat="1" applyFont="1" applyBorder="1" applyAlignment="1">
      <alignment horizontal="right" vertical="center" wrapText="1"/>
    </xf>
    <xf numFmtId="170" fontId="14" fillId="0" borderId="10" xfId="0" applyNumberFormat="1" applyFont="1" applyBorder="1" applyAlignment="1">
      <alignment horizontal="right" vertical="center" wrapText="1"/>
    </xf>
    <xf numFmtId="170" fontId="11" fillId="0" borderId="10" xfId="0" applyNumberFormat="1" applyFont="1" applyBorder="1" applyAlignment="1">
      <alignment horizontal="right" vertical="center" wrapText="1"/>
    </xf>
    <xf numFmtId="170" fontId="4" fillId="0" borderId="7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 indent="1"/>
    </xf>
    <xf numFmtId="175" fontId="14" fillId="0" borderId="0" xfId="15" applyNumberFormat="1" applyFont="1"/>
    <xf numFmtId="0" fontId="15" fillId="2" borderId="0" xfId="7" applyFont="1" applyFill="1" applyBorder="1"/>
    <xf numFmtId="0" fontId="16" fillId="2" borderId="0" xfId="7" applyFont="1" applyFill="1" applyBorder="1" applyAlignment="1">
      <alignment horizontal="left" indent="3"/>
    </xf>
    <xf numFmtId="0" fontId="11" fillId="2" borderId="0" xfId="5" applyNumberFormat="1" applyFont="1" applyFill="1" applyBorder="1" applyProtection="1">
      <protection locked="0"/>
    </xf>
    <xf numFmtId="1" fontId="11" fillId="2" borderId="0" xfId="5" applyNumberFormat="1" applyFont="1" applyFill="1" applyBorder="1" applyAlignment="1" applyProtection="1">
      <alignment horizontal="left" indent="2"/>
      <protection locked="0"/>
    </xf>
    <xf numFmtId="0" fontId="14" fillId="2" borderId="0" xfId="3" applyFont="1" applyFill="1" applyBorder="1"/>
    <xf numFmtId="0" fontId="16" fillId="2" borderId="0" xfId="1" applyFont="1" applyFill="1" applyBorder="1"/>
    <xf numFmtId="0" fontId="14" fillId="2" borderId="0" xfId="1" applyFont="1" applyFill="1" applyBorder="1" applyAlignment="1">
      <alignment horizontal="left" indent="3"/>
    </xf>
    <xf numFmtId="0" fontId="29" fillId="2" borderId="0" xfId="1" applyFont="1" applyFill="1" applyBorder="1"/>
    <xf numFmtId="0" fontId="46" fillId="2" borderId="0" xfId="7" applyFont="1" applyFill="1" applyBorder="1"/>
    <xf numFmtId="166" fontId="14" fillId="2" borderId="0" xfId="7" quotePrefix="1" applyNumberFormat="1" applyFont="1" applyFill="1" applyBorder="1" applyAlignment="1"/>
    <xf numFmtId="0" fontId="14" fillId="2" borderId="0" xfId="4" applyNumberFormat="1" applyFont="1" applyFill="1" applyBorder="1" applyAlignment="1">
      <alignment horizontal="left" indent="2"/>
    </xf>
    <xf numFmtId="0" fontId="14" fillId="2" borderId="0" xfId="4" quotePrefix="1" applyNumberFormat="1" applyFont="1" applyFill="1" applyBorder="1" applyAlignment="1">
      <alignment horizontal="left" indent="2"/>
    </xf>
    <xf numFmtId="0" fontId="47" fillId="2" borderId="0" xfId="7" applyFont="1" applyFill="1" applyBorder="1"/>
    <xf numFmtId="166" fontId="10" fillId="2" borderId="0" xfId="7" quotePrefix="1" applyNumberFormat="1" applyFont="1" applyFill="1" applyBorder="1" applyAlignment="1"/>
    <xf numFmtId="0" fontId="10" fillId="2" borderId="0" xfId="4" applyNumberFormat="1" applyFont="1" applyFill="1" applyBorder="1" applyAlignment="1">
      <alignment horizontal="left" indent="4"/>
    </xf>
    <xf numFmtId="0" fontId="48" fillId="2" borderId="0" xfId="7" applyFont="1" applyFill="1" applyBorder="1"/>
    <xf numFmtId="0" fontId="8" fillId="2" borderId="0" xfId="0" applyFont="1" applyFill="1"/>
    <xf numFmtId="166" fontId="15" fillId="2" borderId="0" xfId="7" applyNumberFormat="1" applyFont="1" applyFill="1" applyBorder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15" fillId="2" borderId="0" xfId="7" applyFont="1" applyFill="1" applyBorder="1" applyAlignment="1">
      <alignment wrapText="1"/>
    </xf>
    <xf numFmtId="0" fontId="22" fillId="2" borderId="0" xfId="7" applyFont="1" applyFill="1" applyBorder="1" applyAlignment="1"/>
    <xf numFmtId="0" fontId="49" fillId="2" borderId="0" xfId="7" applyFont="1" applyFill="1" applyBorder="1" applyAlignment="1"/>
    <xf numFmtId="0" fontId="15" fillId="2" borderId="0" xfId="7" applyFont="1" applyFill="1" applyBorder="1" applyAlignment="1">
      <alignment horizontal="right"/>
    </xf>
    <xf numFmtId="0" fontId="11" fillId="0" borderId="1" xfId="2" applyFont="1" applyFill="1" applyBorder="1" applyAlignment="1">
      <alignment vertical="center" wrapText="1"/>
    </xf>
    <xf numFmtId="0" fontId="11" fillId="2" borderId="0" xfId="4" applyNumberFormat="1" applyFont="1" applyFill="1" applyBorder="1" applyAlignment="1">
      <alignment horizontal="left" indent="2"/>
    </xf>
    <xf numFmtId="166" fontId="11" fillId="2" borderId="0" xfId="7" quotePrefix="1" applyNumberFormat="1" applyFont="1" applyFill="1" applyBorder="1" applyAlignment="1"/>
    <xf numFmtId="0" fontId="10" fillId="2" borderId="9" xfId="4" applyNumberFormat="1" applyFont="1" applyFill="1" applyBorder="1" applyAlignment="1">
      <alignment horizontal="left" indent="2"/>
    </xf>
    <xf numFmtId="0" fontId="11" fillId="2" borderId="8" xfId="4" applyNumberFormat="1" applyFont="1" applyFill="1" applyBorder="1" applyAlignment="1">
      <alignment horizontal="left" indent="2"/>
    </xf>
    <xf numFmtId="166" fontId="11" fillId="2" borderId="8" xfId="6" applyNumberFormat="1" applyFont="1" applyFill="1" applyBorder="1" applyAlignment="1"/>
    <xf numFmtId="166" fontId="11" fillId="2" borderId="8" xfId="7" quotePrefix="1" applyNumberFormat="1" applyFont="1" applyFill="1" applyBorder="1" applyAlignment="1"/>
    <xf numFmtId="0" fontId="11" fillId="2" borderId="10" xfId="4" applyNumberFormat="1" applyFont="1" applyFill="1" applyBorder="1" applyAlignment="1">
      <alignment horizontal="left" indent="2"/>
    </xf>
    <xf numFmtId="166" fontId="11" fillId="2" borderId="10" xfId="7" quotePrefix="1" applyNumberFormat="1" applyFont="1" applyFill="1" applyBorder="1" applyAlignment="1"/>
    <xf numFmtId="166" fontId="11" fillId="4" borderId="10" xfId="7" quotePrefix="1" applyNumberFormat="1" applyFont="1" applyFill="1" applyBorder="1" applyAlignment="1"/>
    <xf numFmtId="166" fontId="14" fillId="4" borderId="0" xfId="7" quotePrefix="1" applyNumberFormat="1" applyFont="1" applyFill="1" applyBorder="1" applyAlignment="1"/>
    <xf numFmtId="166" fontId="11" fillId="4" borderId="8" xfId="7" quotePrefix="1" applyNumberFormat="1" applyFont="1" applyFill="1" applyBorder="1" applyAlignment="1"/>
    <xf numFmtId="166" fontId="11" fillId="4" borderId="0" xfId="7" quotePrefix="1" applyNumberFormat="1" applyFont="1" applyFill="1" applyBorder="1" applyAlignment="1"/>
    <xf numFmtId="166" fontId="10" fillId="4" borderId="0" xfId="7" quotePrefix="1" applyNumberFormat="1" applyFont="1" applyFill="1" applyBorder="1" applyAlignment="1"/>
    <xf numFmtId="166" fontId="11" fillId="4" borderId="8" xfId="6" applyNumberFormat="1" applyFont="1" applyFill="1" applyBorder="1" applyAlignment="1"/>
    <xf numFmtId="171" fontId="11" fillId="4" borderId="7" xfId="12" applyNumberFormat="1" applyFont="1" applyFill="1" applyBorder="1" applyAlignment="1"/>
    <xf numFmtId="0" fontId="3" fillId="0" borderId="7" xfId="0" applyFont="1" applyBorder="1" applyAlignment="1">
      <alignment horizontal="right" vertical="center" wrapText="1" indent="1"/>
    </xf>
    <xf numFmtId="171" fontId="14" fillId="4" borderId="7" xfId="12" applyNumberFormat="1" applyFont="1" applyFill="1" applyBorder="1" applyAlignment="1"/>
    <xf numFmtId="0" fontId="14" fillId="0" borderId="7" xfId="1" applyFont="1" applyFill="1" applyBorder="1" applyAlignment="1"/>
    <xf numFmtId="0" fontId="14" fillId="0" borderId="7" xfId="1" applyFont="1" applyFill="1" applyBorder="1" applyAlignment="1">
      <alignment horizontal="right" indent="1"/>
    </xf>
    <xf numFmtId="0" fontId="11" fillId="0" borderId="7" xfId="1" applyFont="1" applyFill="1" applyBorder="1" applyAlignment="1">
      <alignment vertical="center"/>
    </xf>
    <xf numFmtId="170" fontId="4" fillId="0" borderId="4" xfId="0" applyNumberFormat="1" applyFont="1" applyBorder="1" applyAlignment="1">
      <alignment vertical="center" wrapText="1"/>
    </xf>
    <xf numFmtId="170" fontId="11" fillId="2" borderId="10" xfId="7" quotePrefix="1" applyNumberFormat="1" applyFont="1" applyFill="1" applyBorder="1" applyAlignment="1"/>
    <xf numFmtId="170" fontId="14" fillId="2" borderId="0" xfId="7" quotePrefix="1" applyNumberFormat="1" applyFont="1" applyFill="1" applyBorder="1" applyAlignment="1"/>
    <xf numFmtId="170" fontId="11" fillId="2" borderId="8" xfId="7" quotePrefix="1" applyNumberFormat="1" applyFont="1" applyFill="1" applyBorder="1" applyAlignment="1"/>
    <xf numFmtId="170" fontId="11" fillId="2" borderId="0" xfId="7" quotePrefix="1" applyNumberFormat="1" applyFont="1" applyFill="1" applyBorder="1" applyAlignment="1"/>
    <xf numFmtId="170" fontId="10" fillId="2" borderId="0" xfId="7" quotePrefix="1" applyNumberFormat="1" applyFont="1" applyFill="1" applyBorder="1" applyAlignment="1"/>
    <xf numFmtId="170" fontId="11" fillId="2" borderId="8" xfId="6" applyNumberFormat="1" applyFont="1" applyFill="1" applyBorder="1" applyAlignment="1"/>
    <xf numFmtId="170" fontId="10" fillId="2" borderId="9" xfId="7" quotePrefix="1" applyNumberFormat="1" applyFont="1" applyFill="1" applyBorder="1" applyAlignment="1"/>
    <xf numFmtId="170" fontId="10" fillId="4" borderId="9" xfId="7" quotePrefix="1" applyNumberFormat="1" applyFont="1" applyFill="1" applyBorder="1" applyAlignment="1"/>
    <xf numFmtId="167" fontId="4" fillId="4" borderId="0" xfId="0" applyNumberFormat="1" applyFont="1" applyFill="1" applyAlignment="1">
      <alignment vertical="center" wrapText="1"/>
    </xf>
    <xf numFmtId="0" fontId="3" fillId="0" borderId="0" xfId="0" applyFont="1" applyBorder="1" applyAlignment="1">
      <alignment horizontal="righ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justify" wrapText="1"/>
    </xf>
    <xf numFmtId="0" fontId="2" fillId="0" borderId="0" xfId="0" applyFont="1" applyBorder="1" applyAlignment="1">
      <alignment horizontal="center"/>
    </xf>
    <xf numFmtId="0" fontId="3" fillId="0" borderId="10" xfId="0" applyFont="1" applyBorder="1" applyAlignment="1">
      <alignment horizontal="right" vertical="center" wrapText="1" indent="1"/>
    </xf>
    <xf numFmtId="168" fontId="7" fillId="0" borderId="0" xfId="1" applyNumberFormat="1" applyFont="1" applyFill="1" applyBorder="1" applyAlignment="1">
      <alignment horizontal="justify" wrapText="1"/>
    </xf>
    <xf numFmtId="168" fontId="7" fillId="0" borderId="0" xfId="1" applyNumberFormat="1" applyFont="1" applyFill="1" applyBorder="1" applyAlignment="1">
      <alignment horizontal="left" wrapText="1"/>
    </xf>
    <xf numFmtId="0" fontId="1" fillId="0" borderId="0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166" fontId="15" fillId="2" borderId="0" xfId="7" applyNumberFormat="1" applyFont="1" applyFill="1" applyBorder="1" applyAlignment="1">
      <alignment horizontal="center" wrapText="1"/>
    </xf>
    <xf numFmtId="0" fontId="15" fillId="2" borderId="0" xfId="7" applyFont="1" applyFill="1" applyBorder="1" applyAlignment="1">
      <alignment horizontal="center" wrapText="1"/>
    </xf>
    <xf numFmtId="2" fontId="15" fillId="2" borderId="0" xfId="7" applyNumberFormat="1" applyFont="1" applyFill="1" applyBorder="1" applyAlignment="1">
      <alignment horizontal="center" wrapText="1"/>
    </xf>
    <xf numFmtId="0" fontId="11" fillId="0" borderId="0" xfId="2" applyFont="1" applyFill="1" applyBorder="1" applyAlignment="1">
      <alignment horizontal="left" vertical="center" wrapText="1"/>
    </xf>
  </cellXfs>
  <cellStyles count="25">
    <cellStyle name="Migliaia" xfId="12" builtinId="3"/>
    <cellStyle name="Migliaia [0] 2" xfId="8"/>
    <cellStyle name="Migliaia 2" xfId="9"/>
    <cellStyle name="Normale" xfId="0" builtinId="0"/>
    <cellStyle name="Normale 2" xfId="1"/>
    <cellStyle name="Normale 2 2" xfId="15"/>
    <cellStyle name="Normale 3" xfId="10"/>
    <cellStyle name="Normale 3 2" xfId="11"/>
    <cellStyle name="Normale 4" xfId="22"/>
    <cellStyle name="Normale_Cartel1" xfId="19"/>
    <cellStyle name="Normale_Foglio di lavoro in L: RELAZIONI PRESS RELEASE (Finsbury) draft new press release_Finsbury" xfId="2"/>
    <cellStyle name="Normale_Foglio di lavoro in L: RELAZIONI PRESS RELEASE (Finsbury) draft new press release_Finsbury 2" xfId="21"/>
    <cellStyle name="Normale_Foglio di lavoro in L: RELAZIONI PRESS RELEASE (Finsbury) draft new press release_Finsbury_1" xfId="3"/>
    <cellStyle name="Normale_TABELLA CS DATI OPE G&amp;P" xfId="7"/>
    <cellStyle name="Normale_TABELLA CS DATI OPE G&amp;P 2" xfId="20"/>
    <cellStyle name="Normale_Tabelle Bilancio 2008 - G&amp;P" xfId="14"/>
    <cellStyle name="Normale_Tabelle Bilancio 2008 - R&amp;M" xfId="17"/>
    <cellStyle name="Normale_tabelle ok R&amp;M fact book 2007 ita" xfId="18"/>
    <cellStyle name="Normale_Tabelle per  TRIMESTRALE Giugno 06 G&amp;P e RM LAURA" xfId="4"/>
    <cellStyle name="Normale_TABELLE PRESS RELEASE III Q settori" xfId="6"/>
    <cellStyle name="Normale_Tabelle PROFILO ANNO" xfId="24"/>
    <cellStyle name="Normale_tabelle relazione R&amp;M " xfId="16"/>
    <cellStyle name="Normale_Tabelle SP e RF PRESS RELEASE" xfId="5"/>
    <cellStyle name="Percentuale" xfId="13" builtinId="5"/>
    <cellStyle name="Percentuale 2" xfId="23"/>
  </cellStyles>
  <dxfs count="3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C6C6C6"/>
      <color rgb="FFE3E3E3"/>
      <color rgb="FFFFD500"/>
      <color rgb="FFF2F2F2"/>
      <color rgb="FFEFBF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RELAZIONI\2016\Preconsuntivo%202016\Foglio%20di%20lavoro%20in%20L:%20I%20Forecast%202002%20Executive%20summary%20Produzioni%20e%20vendite.doc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RELAZIONI\2019\Trimestrali-Mensili-Semestrale\Semestrale%202019\Tabelle\Sem%202019%20-%20Highligths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LAZIONI\2019\Trimestrali-Mensili-Semestrale\II%20trimestre%202019\CS_Tabelle%20ITA-ENG_II%20trim_201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  <sheetName val="Terminolog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ZIONE"/>
      <sheetName val="Dati ec.-fin. oper e indicatori"/>
      <sheetName val="Dati operativi"/>
    </sheetNames>
    <sheetDataSet>
      <sheetData sheetId="0"/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ZION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  <sheetName val="NiceList"/>
      <sheetName val="ELISIONE_RICAVI2"/>
      <sheetName val="ELISIONE_PROVENTI2"/>
      <sheetName val="ALTRE_PARTITE2"/>
      <sheetName val="DIFF__CAMBIO_DIVIDENDI2"/>
      <sheetName val="SCALARE_MASTRO2"/>
      <sheetName val="PERSON__X_SOCIETA2"/>
      <sheetName val="INPUT_PERSONALE2"/>
      <sheetName val="DETT__PERS__IN_FORZA2"/>
      <sheetName val="STRUTTURA_ANALISI2"/>
      <sheetName val="STRUTTURA_SINTESI2"/>
      <sheetName val="ATTIVITA'_DA_PROGRAMMARE_1_(2)2"/>
      <sheetName val="ATTIVITA'_DA_PROGRAMMARE2"/>
      <sheetName val="ELSIONI_RICAVI_SP2"/>
      <sheetName val="ELSIONI_RICAVI_AQUATER2"/>
      <sheetName val="CALCOLO_DESTINAZIONE_SP2"/>
      <sheetName val="prova_92"/>
      <sheetName val="SITUAZIONE_22"/>
      <sheetName val="ANALISI_ATTIV_DA_PROGRAMMARE2"/>
      <sheetName val="SINTESI_ATTIV_DA_PROGRAMMAR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FFC000"/>
    <pageSetUpPr fitToPage="1"/>
  </sheetPr>
  <dimension ref="A1:H12"/>
  <sheetViews>
    <sheetView showGridLines="0" zoomScaleNormal="100" workbookViewId="0">
      <selection activeCell="C23" sqref="C23:C24"/>
    </sheetView>
  </sheetViews>
  <sheetFormatPr defaultRowHeight="15"/>
  <cols>
    <col min="1" max="1" width="60.140625" customWidth="1"/>
    <col min="2" max="2" width="11.7109375" customWidth="1"/>
    <col min="3" max="3" width="10.140625" customWidth="1"/>
    <col min="4" max="5" width="10.7109375" customWidth="1"/>
    <col min="6" max="6" width="12.28515625" customWidth="1"/>
    <col min="7" max="7" width="10.7109375" customWidth="1"/>
  </cols>
  <sheetData>
    <row r="1" spans="1:8">
      <c r="D1" s="48" t="s">
        <v>150</v>
      </c>
      <c r="E1" s="48"/>
      <c r="F1" s="48"/>
      <c r="G1" s="48"/>
    </row>
    <row r="2" spans="1:8" ht="16.5" customHeight="1">
      <c r="A2" s="7"/>
      <c r="B2" s="7"/>
      <c r="C2" s="7"/>
      <c r="D2" s="438" t="s">
        <v>82</v>
      </c>
      <c r="E2" s="438" t="e">
        <v>#REF!</v>
      </c>
      <c r="F2" s="63"/>
      <c r="G2" s="7"/>
    </row>
    <row r="3" spans="1:8" ht="19.5" customHeight="1" thickBot="1">
      <c r="A3" s="146"/>
      <c r="B3" s="146"/>
      <c r="C3" s="146"/>
      <c r="D3" s="147">
        <v>2019</v>
      </c>
      <c r="E3" s="190">
        <v>2018</v>
      </c>
      <c r="F3" s="190" t="s">
        <v>81</v>
      </c>
      <c r="G3" s="190" t="s">
        <v>0</v>
      </c>
    </row>
    <row r="4" spans="1:8" ht="15.75" customHeight="1">
      <c r="A4" s="179" t="s">
        <v>1</v>
      </c>
      <c r="B4" s="144"/>
      <c r="C4" s="144"/>
      <c r="D4" s="299"/>
      <c r="E4" s="145"/>
      <c r="F4" s="145"/>
      <c r="G4" s="145"/>
    </row>
    <row r="5" spans="1:8" ht="15.75" customHeight="1">
      <c r="A5" s="180" t="s">
        <v>2</v>
      </c>
      <c r="B5" s="435" t="s">
        <v>109</v>
      </c>
      <c r="C5" s="435"/>
      <c r="D5" s="300">
        <v>877</v>
      </c>
      <c r="E5" s="43">
        <v>883</v>
      </c>
      <c r="F5" s="1">
        <v>-6</v>
      </c>
      <c r="G5" s="2">
        <v>-0.67950169875424693</v>
      </c>
    </row>
    <row r="6" spans="1:8" ht="15.75" customHeight="1">
      <c r="A6" s="11" t="s">
        <v>3</v>
      </c>
      <c r="B6" s="435" t="s">
        <v>110</v>
      </c>
      <c r="C6" s="435"/>
      <c r="D6" s="300">
        <v>147</v>
      </c>
      <c r="E6" s="43">
        <v>152</v>
      </c>
      <c r="F6" s="1">
        <v>-5</v>
      </c>
      <c r="G6" s="2">
        <v>-3.2894736842105261</v>
      </c>
    </row>
    <row r="7" spans="1:8" s="6" customFormat="1" ht="15.75" customHeight="1">
      <c r="A7" s="181" t="s">
        <v>124</v>
      </c>
      <c r="B7" s="439" t="s">
        <v>111</v>
      </c>
      <c r="C7" s="439"/>
      <c r="D7" s="301">
        <v>1829</v>
      </c>
      <c r="E7" s="149">
        <v>1865</v>
      </c>
      <c r="F7" s="150">
        <v>-36</v>
      </c>
      <c r="G7" s="371">
        <v>-1.93029490616622</v>
      </c>
      <c r="H7"/>
    </row>
    <row r="8" spans="1:8" ht="15.75" customHeight="1">
      <c r="A8" s="182" t="s">
        <v>5</v>
      </c>
      <c r="B8" s="379"/>
      <c r="C8" s="379"/>
      <c r="D8" s="302"/>
      <c r="E8" s="148"/>
      <c r="F8" s="148"/>
      <c r="G8" s="425"/>
    </row>
    <row r="9" spans="1:8" ht="15.75" customHeight="1">
      <c r="A9" s="180" t="s">
        <v>2</v>
      </c>
      <c r="B9" s="435" t="s">
        <v>105</v>
      </c>
      <c r="C9" s="435"/>
      <c r="D9" s="303">
        <v>60.7</v>
      </c>
      <c r="E9" s="44">
        <v>65.349999999999994</v>
      </c>
      <c r="F9" s="45">
        <v>-4.6499999999999915</v>
      </c>
      <c r="G9" s="2">
        <v>-7.1155317521040429</v>
      </c>
    </row>
    <row r="10" spans="1:8" ht="15.75" customHeight="1">
      <c r="A10" s="11" t="s">
        <v>3</v>
      </c>
      <c r="B10" s="435" t="s">
        <v>112</v>
      </c>
      <c r="C10" s="435"/>
      <c r="D10" s="434">
        <v>186</v>
      </c>
      <c r="E10" s="1">
        <v>159</v>
      </c>
      <c r="F10" s="1">
        <v>27</v>
      </c>
      <c r="G10" s="2">
        <v>16.537062586228522</v>
      </c>
    </row>
    <row r="11" spans="1:8" s="6" customFormat="1" ht="15.75" customHeight="1" thickBot="1">
      <c r="A11" s="181" t="s">
        <v>4</v>
      </c>
      <c r="B11" s="436" t="s">
        <v>106</v>
      </c>
      <c r="C11" s="436"/>
      <c r="D11" s="304">
        <v>45</v>
      </c>
      <c r="E11" s="151">
        <v>45.02</v>
      </c>
      <c r="F11" s="178">
        <v>-2.0000000000003126E-2</v>
      </c>
      <c r="G11" s="371">
        <v>-4.4424700133281043E-2</v>
      </c>
      <c r="H11"/>
    </row>
    <row r="12" spans="1:8" ht="20.25" customHeight="1">
      <c r="A12" s="437" t="s">
        <v>128</v>
      </c>
      <c r="B12" s="437"/>
      <c r="C12" s="437"/>
      <c r="D12" s="437"/>
      <c r="E12" s="437"/>
      <c r="F12" s="437"/>
      <c r="G12" s="437"/>
    </row>
  </sheetData>
  <mergeCells count="8">
    <mergeCell ref="B10:C10"/>
    <mergeCell ref="B11:C11"/>
    <mergeCell ref="A12:G12"/>
    <mergeCell ref="D2:E2"/>
    <mergeCell ref="B5:C5"/>
    <mergeCell ref="B6:C6"/>
    <mergeCell ref="B7:C7"/>
    <mergeCell ref="B9:C9"/>
  </mergeCells>
  <conditionalFormatting sqref="F4 F6:F11">
    <cfRule type="expression" dxfId="33" priority="4">
      <formula>#REF!="SI"</formula>
    </cfRule>
  </conditionalFormatting>
  <conditionalFormatting sqref="D1:G1">
    <cfRule type="expression" dxfId="32" priority="3">
      <formula>#REF!="I TRIM"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BC25AE2-228F-4D3E-B9F3-17B7D9C31A3E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D3:E3</xm:sqref>
        </x14:conditionalFormatting>
        <x14:conditionalFormatting xmlns:xm="http://schemas.microsoft.com/office/excel/2006/main">
          <x14:cfRule type="expression" priority="1" id="{A19B8B54-821E-4EBF-B6AB-A6D13716A40B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F3:G3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K27"/>
  <sheetViews>
    <sheetView showGridLines="0" showZeros="0" workbookViewId="0">
      <selection activeCell="C13" sqref="C13"/>
    </sheetView>
  </sheetViews>
  <sheetFormatPr defaultRowHeight="15" customHeight="1"/>
  <cols>
    <col min="1" max="1" width="51.140625" style="84" customWidth="1"/>
    <col min="2" max="2" width="19.7109375" style="88" customWidth="1"/>
    <col min="3" max="6" width="12.85546875" style="84" customWidth="1"/>
    <col min="7" max="252" width="9.140625" style="84"/>
    <col min="253" max="253" width="46.7109375" style="84" customWidth="1"/>
    <col min="254" max="254" width="22" style="84" customWidth="1"/>
    <col min="255" max="257" width="9.140625" style="84"/>
    <col min="258" max="258" width="9.7109375" style="84" customWidth="1"/>
    <col min="259" max="508" width="9.140625" style="84"/>
    <col min="509" max="509" width="46.7109375" style="84" customWidth="1"/>
    <col min="510" max="510" width="22" style="84" customWidth="1"/>
    <col min="511" max="513" width="9.140625" style="84"/>
    <col min="514" max="514" width="9.7109375" style="84" customWidth="1"/>
    <col min="515" max="764" width="9.140625" style="84"/>
    <col min="765" max="765" width="46.7109375" style="84" customWidth="1"/>
    <col min="766" max="766" width="22" style="84" customWidth="1"/>
    <col min="767" max="769" width="9.140625" style="84"/>
    <col min="770" max="770" width="9.7109375" style="84" customWidth="1"/>
    <col min="771" max="1020" width="9.140625" style="84"/>
    <col min="1021" max="1021" width="46.7109375" style="84" customWidth="1"/>
    <col min="1022" max="1022" width="22" style="84" customWidth="1"/>
    <col min="1023" max="1025" width="9.140625" style="84"/>
    <col min="1026" max="1026" width="9.7109375" style="84" customWidth="1"/>
    <col min="1027" max="1276" width="9.140625" style="84"/>
    <col min="1277" max="1277" width="46.7109375" style="84" customWidth="1"/>
    <col min="1278" max="1278" width="22" style="84" customWidth="1"/>
    <col min="1279" max="1281" width="9.140625" style="84"/>
    <col min="1282" max="1282" width="9.7109375" style="84" customWidth="1"/>
    <col min="1283" max="1532" width="9.140625" style="84"/>
    <col min="1533" max="1533" width="46.7109375" style="84" customWidth="1"/>
    <col min="1534" max="1534" width="22" style="84" customWidth="1"/>
    <col min="1535" max="1537" width="9.140625" style="84"/>
    <col min="1538" max="1538" width="9.7109375" style="84" customWidth="1"/>
    <col min="1539" max="1788" width="9.140625" style="84"/>
    <col min="1789" max="1789" width="46.7109375" style="84" customWidth="1"/>
    <col min="1790" max="1790" width="22" style="84" customWidth="1"/>
    <col min="1791" max="1793" width="9.140625" style="84"/>
    <col min="1794" max="1794" width="9.7109375" style="84" customWidth="1"/>
    <col min="1795" max="2044" width="9.140625" style="84"/>
    <col min="2045" max="2045" width="46.7109375" style="84" customWidth="1"/>
    <col min="2046" max="2046" width="22" style="84" customWidth="1"/>
    <col min="2047" max="2049" width="9.140625" style="84"/>
    <col min="2050" max="2050" width="9.7109375" style="84" customWidth="1"/>
    <col min="2051" max="2300" width="9.140625" style="84"/>
    <col min="2301" max="2301" width="46.7109375" style="84" customWidth="1"/>
    <col min="2302" max="2302" width="22" style="84" customWidth="1"/>
    <col min="2303" max="2305" width="9.140625" style="84"/>
    <col min="2306" max="2306" width="9.7109375" style="84" customWidth="1"/>
    <col min="2307" max="2556" width="9.140625" style="84"/>
    <col min="2557" max="2557" width="46.7109375" style="84" customWidth="1"/>
    <col min="2558" max="2558" width="22" style="84" customWidth="1"/>
    <col min="2559" max="2561" width="9.140625" style="84"/>
    <col min="2562" max="2562" width="9.7109375" style="84" customWidth="1"/>
    <col min="2563" max="2812" width="9.140625" style="84"/>
    <col min="2813" max="2813" width="46.7109375" style="84" customWidth="1"/>
    <col min="2814" max="2814" width="22" style="84" customWidth="1"/>
    <col min="2815" max="2817" width="9.140625" style="84"/>
    <col min="2818" max="2818" width="9.7109375" style="84" customWidth="1"/>
    <col min="2819" max="3068" width="9.140625" style="84"/>
    <col min="3069" max="3069" width="46.7109375" style="84" customWidth="1"/>
    <col min="3070" max="3070" width="22" style="84" customWidth="1"/>
    <col min="3071" max="3073" width="9.140625" style="84"/>
    <col min="3074" max="3074" width="9.7109375" style="84" customWidth="1"/>
    <col min="3075" max="3324" width="9.140625" style="84"/>
    <col min="3325" max="3325" width="46.7109375" style="84" customWidth="1"/>
    <col min="3326" max="3326" width="22" style="84" customWidth="1"/>
    <col min="3327" max="3329" width="9.140625" style="84"/>
    <col min="3330" max="3330" width="9.7109375" style="84" customWidth="1"/>
    <col min="3331" max="3580" width="9.140625" style="84"/>
    <col min="3581" max="3581" width="46.7109375" style="84" customWidth="1"/>
    <col min="3582" max="3582" width="22" style="84" customWidth="1"/>
    <col min="3583" max="3585" width="9.140625" style="84"/>
    <col min="3586" max="3586" width="9.7109375" style="84" customWidth="1"/>
    <col min="3587" max="3836" width="9.140625" style="84"/>
    <col min="3837" max="3837" width="46.7109375" style="84" customWidth="1"/>
    <col min="3838" max="3838" width="22" style="84" customWidth="1"/>
    <col min="3839" max="3841" width="9.140625" style="84"/>
    <col min="3842" max="3842" width="9.7109375" style="84" customWidth="1"/>
    <col min="3843" max="4092" width="9.140625" style="84"/>
    <col min="4093" max="4093" width="46.7109375" style="84" customWidth="1"/>
    <col min="4094" max="4094" width="22" style="84" customWidth="1"/>
    <col min="4095" max="4097" width="9.140625" style="84"/>
    <col min="4098" max="4098" width="9.7109375" style="84" customWidth="1"/>
    <col min="4099" max="4348" width="9.140625" style="84"/>
    <col min="4349" max="4349" width="46.7109375" style="84" customWidth="1"/>
    <col min="4350" max="4350" width="22" style="84" customWidth="1"/>
    <col min="4351" max="4353" width="9.140625" style="84"/>
    <col min="4354" max="4354" width="9.7109375" style="84" customWidth="1"/>
    <col min="4355" max="4604" width="9.140625" style="84"/>
    <col min="4605" max="4605" width="46.7109375" style="84" customWidth="1"/>
    <col min="4606" max="4606" width="22" style="84" customWidth="1"/>
    <col min="4607" max="4609" width="9.140625" style="84"/>
    <col min="4610" max="4610" width="9.7109375" style="84" customWidth="1"/>
    <col min="4611" max="4860" width="9.140625" style="84"/>
    <col min="4861" max="4861" width="46.7109375" style="84" customWidth="1"/>
    <col min="4862" max="4862" width="22" style="84" customWidth="1"/>
    <col min="4863" max="4865" width="9.140625" style="84"/>
    <col min="4866" max="4866" width="9.7109375" style="84" customWidth="1"/>
    <col min="4867" max="5116" width="9.140625" style="84"/>
    <col min="5117" max="5117" width="46.7109375" style="84" customWidth="1"/>
    <col min="5118" max="5118" width="22" style="84" customWidth="1"/>
    <col min="5119" max="5121" width="9.140625" style="84"/>
    <col min="5122" max="5122" width="9.7109375" style="84" customWidth="1"/>
    <col min="5123" max="5372" width="9.140625" style="84"/>
    <col min="5373" max="5373" width="46.7109375" style="84" customWidth="1"/>
    <col min="5374" max="5374" width="22" style="84" customWidth="1"/>
    <col min="5375" max="5377" width="9.140625" style="84"/>
    <col min="5378" max="5378" width="9.7109375" style="84" customWidth="1"/>
    <col min="5379" max="5628" width="9.140625" style="84"/>
    <col min="5629" max="5629" width="46.7109375" style="84" customWidth="1"/>
    <col min="5630" max="5630" width="22" style="84" customWidth="1"/>
    <col min="5631" max="5633" width="9.140625" style="84"/>
    <col min="5634" max="5634" width="9.7109375" style="84" customWidth="1"/>
    <col min="5635" max="5884" width="9.140625" style="84"/>
    <col min="5885" max="5885" width="46.7109375" style="84" customWidth="1"/>
    <col min="5886" max="5886" width="22" style="84" customWidth="1"/>
    <col min="5887" max="5889" width="9.140625" style="84"/>
    <col min="5890" max="5890" width="9.7109375" style="84" customWidth="1"/>
    <col min="5891" max="6140" width="9.140625" style="84"/>
    <col min="6141" max="6141" width="46.7109375" style="84" customWidth="1"/>
    <col min="6142" max="6142" width="22" style="84" customWidth="1"/>
    <col min="6143" max="6145" width="9.140625" style="84"/>
    <col min="6146" max="6146" width="9.7109375" style="84" customWidth="1"/>
    <col min="6147" max="6396" width="9.140625" style="84"/>
    <col min="6397" max="6397" width="46.7109375" style="84" customWidth="1"/>
    <col min="6398" max="6398" width="22" style="84" customWidth="1"/>
    <col min="6399" max="6401" width="9.140625" style="84"/>
    <col min="6402" max="6402" width="9.7109375" style="84" customWidth="1"/>
    <col min="6403" max="6652" width="9.140625" style="84"/>
    <col min="6653" max="6653" width="46.7109375" style="84" customWidth="1"/>
    <col min="6654" max="6654" width="22" style="84" customWidth="1"/>
    <col min="6655" max="6657" width="9.140625" style="84"/>
    <col min="6658" max="6658" width="9.7109375" style="84" customWidth="1"/>
    <col min="6659" max="6908" width="9.140625" style="84"/>
    <col min="6909" max="6909" width="46.7109375" style="84" customWidth="1"/>
    <col min="6910" max="6910" width="22" style="84" customWidth="1"/>
    <col min="6911" max="6913" width="9.140625" style="84"/>
    <col min="6914" max="6914" width="9.7109375" style="84" customWidth="1"/>
    <col min="6915" max="7164" width="9.140625" style="84"/>
    <col min="7165" max="7165" width="46.7109375" style="84" customWidth="1"/>
    <col min="7166" max="7166" width="22" style="84" customWidth="1"/>
    <col min="7167" max="7169" width="9.140625" style="84"/>
    <col min="7170" max="7170" width="9.7109375" style="84" customWidth="1"/>
    <col min="7171" max="7420" width="9.140625" style="84"/>
    <col min="7421" max="7421" width="46.7109375" style="84" customWidth="1"/>
    <col min="7422" max="7422" width="22" style="84" customWidth="1"/>
    <col min="7423" max="7425" width="9.140625" style="84"/>
    <col min="7426" max="7426" width="9.7109375" style="84" customWidth="1"/>
    <col min="7427" max="7676" width="9.140625" style="84"/>
    <col min="7677" max="7677" width="46.7109375" style="84" customWidth="1"/>
    <col min="7678" max="7678" width="22" style="84" customWidth="1"/>
    <col min="7679" max="7681" width="9.140625" style="84"/>
    <col min="7682" max="7682" width="9.7109375" style="84" customWidth="1"/>
    <col min="7683" max="7932" width="9.140625" style="84"/>
    <col min="7933" max="7933" width="46.7109375" style="84" customWidth="1"/>
    <col min="7934" max="7934" width="22" style="84" customWidth="1"/>
    <col min="7935" max="7937" width="9.140625" style="84"/>
    <col min="7938" max="7938" width="9.7109375" style="84" customWidth="1"/>
    <col min="7939" max="8188" width="9.140625" style="84"/>
    <col min="8189" max="8189" width="46.7109375" style="84" customWidth="1"/>
    <col min="8190" max="8190" width="22" style="84" customWidth="1"/>
    <col min="8191" max="8193" width="9.140625" style="84"/>
    <col min="8194" max="8194" width="9.7109375" style="84" customWidth="1"/>
    <col min="8195" max="8444" width="9.140625" style="84"/>
    <col min="8445" max="8445" width="46.7109375" style="84" customWidth="1"/>
    <col min="8446" max="8446" width="22" style="84" customWidth="1"/>
    <col min="8447" max="8449" width="9.140625" style="84"/>
    <col min="8450" max="8450" width="9.7109375" style="84" customWidth="1"/>
    <col min="8451" max="8700" width="9.140625" style="84"/>
    <col min="8701" max="8701" width="46.7109375" style="84" customWidth="1"/>
    <col min="8702" max="8702" width="22" style="84" customWidth="1"/>
    <col min="8703" max="8705" width="9.140625" style="84"/>
    <col min="8706" max="8706" width="9.7109375" style="84" customWidth="1"/>
    <col min="8707" max="8956" width="9.140625" style="84"/>
    <col min="8957" max="8957" width="46.7109375" style="84" customWidth="1"/>
    <col min="8958" max="8958" width="22" style="84" customWidth="1"/>
    <col min="8959" max="8961" width="9.140625" style="84"/>
    <col min="8962" max="8962" width="9.7109375" style="84" customWidth="1"/>
    <col min="8963" max="9212" width="9.140625" style="84"/>
    <col min="9213" max="9213" width="46.7109375" style="84" customWidth="1"/>
    <col min="9214" max="9214" width="22" style="84" customWidth="1"/>
    <col min="9215" max="9217" width="9.140625" style="84"/>
    <col min="9218" max="9218" width="9.7109375" style="84" customWidth="1"/>
    <col min="9219" max="9468" width="9.140625" style="84"/>
    <col min="9469" max="9469" width="46.7109375" style="84" customWidth="1"/>
    <col min="9470" max="9470" width="22" style="84" customWidth="1"/>
    <col min="9471" max="9473" width="9.140625" style="84"/>
    <col min="9474" max="9474" width="9.7109375" style="84" customWidth="1"/>
    <col min="9475" max="9724" width="9.140625" style="84"/>
    <col min="9725" max="9725" width="46.7109375" style="84" customWidth="1"/>
    <col min="9726" max="9726" width="22" style="84" customWidth="1"/>
    <col min="9727" max="9729" width="9.140625" style="84"/>
    <col min="9730" max="9730" width="9.7109375" style="84" customWidth="1"/>
    <col min="9731" max="9980" width="9.140625" style="84"/>
    <col min="9981" max="9981" width="46.7109375" style="84" customWidth="1"/>
    <col min="9982" max="9982" width="22" style="84" customWidth="1"/>
    <col min="9983" max="9985" width="9.140625" style="84"/>
    <col min="9986" max="9986" width="9.7109375" style="84" customWidth="1"/>
    <col min="9987" max="10236" width="9.140625" style="84"/>
    <col min="10237" max="10237" width="46.7109375" style="84" customWidth="1"/>
    <col min="10238" max="10238" width="22" style="84" customWidth="1"/>
    <col min="10239" max="10241" width="9.140625" style="84"/>
    <col min="10242" max="10242" width="9.7109375" style="84" customWidth="1"/>
    <col min="10243" max="10492" width="9.140625" style="84"/>
    <col min="10493" max="10493" width="46.7109375" style="84" customWidth="1"/>
    <col min="10494" max="10494" width="22" style="84" customWidth="1"/>
    <col min="10495" max="10497" width="9.140625" style="84"/>
    <col min="10498" max="10498" width="9.7109375" style="84" customWidth="1"/>
    <col min="10499" max="10748" width="9.140625" style="84"/>
    <col min="10749" max="10749" width="46.7109375" style="84" customWidth="1"/>
    <col min="10750" max="10750" width="22" style="84" customWidth="1"/>
    <col min="10751" max="10753" width="9.140625" style="84"/>
    <col min="10754" max="10754" width="9.7109375" style="84" customWidth="1"/>
    <col min="10755" max="11004" width="9.140625" style="84"/>
    <col min="11005" max="11005" width="46.7109375" style="84" customWidth="1"/>
    <col min="11006" max="11006" width="22" style="84" customWidth="1"/>
    <col min="11007" max="11009" width="9.140625" style="84"/>
    <col min="11010" max="11010" width="9.7109375" style="84" customWidth="1"/>
    <col min="11011" max="11260" width="9.140625" style="84"/>
    <col min="11261" max="11261" width="46.7109375" style="84" customWidth="1"/>
    <col min="11262" max="11262" width="22" style="84" customWidth="1"/>
    <col min="11263" max="11265" width="9.140625" style="84"/>
    <col min="11266" max="11266" width="9.7109375" style="84" customWidth="1"/>
    <col min="11267" max="11516" width="9.140625" style="84"/>
    <col min="11517" max="11517" width="46.7109375" style="84" customWidth="1"/>
    <col min="11518" max="11518" width="22" style="84" customWidth="1"/>
    <col min="11519" max="11521" width="9.140625" style="84"/>
    <col min="11522" max="11522" width="9.7109375" style="84" customWidth="1"/>
    <col min="11523" max="11772" width="9.140625" style="84"/>
    <col min="11773" max="11773" width="46.7109375" style="84" customWidth="1"/>
    <col min="11774" max="11774" width="22" style="84" customWidth="1"/>
    <col min="11775" max="11777" width="9.140625" style="84"/>
    <col min="11778" max="11778" width="9.7109375" style="84" customWidth="1"/>
    <col min="11779" max="12028" width="9.140625" style="84"/>
    <col min="12029" max="12029" width="46.7109375" style="84" customWidth="1"/>
    <col min="12030" max="12030" width="22" style="84" customWidth="1"/>
    <col min="12031" max="12033" width="9.140625" style="84"/>
    <col min="12034" max="12034" width="9.7109375" style="84" customWidth="1"/>
    <col min="12035" max="12284" width="9.140625" style="84"/>
    <col min="12285" max="12285" width="46.7109375" style="84" customWidth="1"/>
    <col min="12286" max="12286" width="22" style="84" customWidth="1"/>
    <col min="12287" max="12289" width="9.140625" style="84"/>
    <col min="12290" max="12290" width="9.7109375" style="84" customWidth="1"/>
    <col min="12291" max="12540" width="9.140625" style="84"/>
    <col min="12541" max="12541" width="46.7109375" style="84" customWidth="1"/>
    <col min="12542" max="12542" width="22" style="84" customWidth="1"/>
    <col min="12543" max="12545" width="9.140625" style="84"/>
    <col min="12546" max="12546" width="9.7109375" style="84" customWidth="1"/>
    <col min="12547" max="12796" width="9.140625" style="84"/>
    <col min="12797" max="12797" width="46.7109375" style="84" customWidth="1"/>
    <col min="12798" max="12798" width="22" style="84" customWidth="1"/>
    <col min="12799" max="12801" width="9.140625" style="84"/>
    <col min="12802" max="12802" width="9.7109375" style="84" customWidth="1"/>
    <col min="12803" max="13052" width="9.140625" style="84"/>
    <col min="13053" max="13053" width="46.7109375" style="84" customWidth="1"/>
    <col min="13054" max="13054" width="22" style="84" customWidth="1"/>
    <col min="13055" max="13057" width="9.140625" style="84"/>
    <col min="13058" max="13058" width="9.7109375" style="84" customWidth="1"/>
    <col min="13059" max="13308" width="9.140625" style="84"/>
    <col min="13309" max="13309" width="46.7109375" style="84" customWidth="1"/>
    <col min="13310" max="13310" width="22" style="84" customWidth="1"/>
    <col min="13311" max="13313" width="9.140625" style="84"/>
    <col min="13314" max="13314" width="9.7109375" style="84" customWidth="1"/>
    <col min="13315" max="13564" width="9.140625" style="84"/>
    <col min="13565" max="13565" width="46.7109375" style="84" customWidth="1"/>
    <col min="13566" max="13566" width="22" style="84" customWidth="1"/>
    <col min="13567" max="13569" width="9.140625" style="84"/>
    <col min="13570" max="13570" width="9.7109375" style="84" customWidth="1"/>
    <col min="13571" max="13820" width="9.140625" style="84"/>
    <col min="13821" max="13821" width="46.7109375" style="84" customWidth="1"/>
    <col min="13822" max="13822" width="22" style="84" customWidth="1"/>
    <col min="13823" max="13825" width="9.140625" style="84"/>
    <col min="13826" max="13826" width="9.7109375" style="84" customWidth="1"/>
    <col min="13827" max="14076" width="9.140625" style="84"/>
    <col min="14077" max="14077" width="46.7109375" style="84" customWidth="1"/>
    <col min="14078" max="14078" width="22" style="84" customWidth="1"/>
    <col min="14079" max="14081" width="9.140625" style="84"/>
    <col min="14082" max="14082" width="9.7109375" style="84" customWidth="1"/>
    <col min="14083" max="14332" width="9.140625" style="84"/>
    <col min="14333" max="14333" width="46.7109375" style="84" customWidth="1"/>
    <col min="14334" max="14334" width="22" style="84" customWidth="1"/>
    <col min="14335" max="14337" width="9.140625" style="84"/>
    <col min="14338" max="14338" width="9.7109375" style="84" customWidth="1"/>
    <col min="14339" max="14588" width="9.140625" style="84"/>
    <col min="14589" max="14589" width="46.7109375" style="84" customWidth="1"/>
    <col min="14590" max="14590" width="22" style="84" customWidth="1"/>
    <col min="14591" max="14593" width="9.140625" style="84"/>
    <col min="14594" max="14594" width="9.7109375" style="84" customWidth="1"/>
    <col min="14595" max="14844" width="9.140625" style="84"/>
    <col min="14845" max="14845" width="46.7109375" style="84" customWidth="1"/>
    <col min="14846" max="14846" width="22" style="84" customWidth="1"/>
    <col min="14847" max="14849" width="9.140625" style="84"/>
    <col min="14850" max="14850" width="9.7109375" style="84" customWidth="1"/>
    <col min="14851" max="15100" width="9.140625" style="84"/>
    <col min="15101" max="15101" width="46.7109375" style="84" customWidth="1"/>
    <col min="15102" max="15102" width="22" style="84" customWidth="1"/>
    <col min="15103" max="15105" width="9.140625" style="84"/>
    <col min="15106" max="15106" width="9.7109375" style="84" customWidth="1"/>
    <col min="15107" max="15356" width="9.140625" style="84"/>
    <col min="15357" max="15357" width="46.7109375" style="84" customWidth="1"/>
    <col min="15358" max="15358" width="22" style="84" customWidth="1"/>
    <col min="15359" max="15361" width="9.140625" style="84"/>
    <col min="15362" max="15362" width="9.7109375" style="84" customWidth="1"/>
    <col min="15363" max="15612" width="9.140625" style="84"/>
    <col min="15613" max="15613" width="46.7109375" style="84" customWidth="1"/>
    <col min="15614" max="15614" width="22" style="84" customWidth="1"/>
    <col min="15615" max="15617" width="9.140625" style="84"/>
    <col min="15618" max="15618" width="9.7109375" style="84" customWidth="1"/>
    <col min="15619" max="15868" width="9.140625" style="84"/>
    <col min="15869" max="15869" width="46.7109375" style="84" customWidth="1"/>
    <col min="15870" max="15870" width="22" style="84" customWidth="1"/>
    <col min="15871" max="15873" width="9.140625" style="84"/>
    <col min="15874" max="15874" width="9.7109375" style="84" customWidth="1"/>
    <col min="15875" max="16124" width="9.140625" style="84"/>
    <col min="16125" max="16125" width="46.7109375" style="84" customWidth="1"/>
    <col min="16126" max="16126" width="22" style="84" customWidth="1"/>
    <col min="16127" max="16129" width="9.140625" style="84"/>
    <col min="16130" max="16130" width="9.7109375" style="84" customWidth="1"/>
    <col min="16131" max="16384" width="9.140625" style="84"/>
  </cols>
  <sheetData>
    <row r="1" spans="1:8" ht="15" customHeight="1">
      <c r="A1" s="50" t="s">
        <v>63</v>
      </c>
      <c r="B1" s="98"/>
      <c r="C1" s="438" t="s">
        <v>82</v>
      </c>
      <c r="D1" s="438"/>
      <c r="E1" s="143"/>
      <c r="F1"/>
    </row>
    <row r="2" spans="1:8" ht="19.5" customHeight="1" thickBot="1">
      <c r="A2" s="244"/>
      <c r="B2" s="363" t="s">
        <v>118</v>
      </c>
      <c r="C2" s="153">
        <v>2019</v>
      </c>
      <c r="D2" s="157">
        <v>2018</v>
      </c>
      <c r="E2" s="157" t="s">
        <v>37</v>
      </c>
      <c r="F2" s="157" t="s">
        <v>84</v>
      </c>
    </row>
    <row r="3" spans="1:8" ht="18.75" customHeight="1">
      <c r="A3" s="361" t="s">
        <v>8</v>
      </c>
      <c r="B3" s="262"/>
      <c r="C3" s="344">
        <f>+C4+C9</f>
        <v>6.53</v>
      </c>
      <c r="D3" s="263">
        <f>+D4+D9</f>
        <v>6.45</v>
      </c>
      <c r="E3" s="264">
        <f t="shared" ref="E3:E26" si="0">+C3-D3</f>
        <v>8.0000000000000071E-2</v>
      </c>
      <c r="F3" s="265">
        <f>IF(OR(AND(C3-D3&lt;0,(C3-D3)/D3&gt;0),AND(C3-D3&gt;0,(C3-D3)/D3&lt;0))=TRUE,-(C3-D3)/D3*100,(C3-D3)/D3*100)</f>
        <v>1.2403100775193809</v>
      </c>
      <c r="H3" s="380"/>
    </row>
    <row r="4" spans="1:8" ht="18.75" customHeight="1">
      <c r="A4" s="266" t="s">
        <v>64</v>
      </c>
      <c r="B4" s="267"/>
      <c r="C4" s="345">
        <f>SUM(C5:C8)</f>
        <v>2.86</v>
      </c>
      <c r="D4" s="268">
        <f>SUM(D5:D8)</f>
        <v>2.88</v>
      </c>
      <c r="E4" s="269">
        <f t="shared" si="0"/>
        <v>-2.0000000000000018E-2</v>
      </c>
      <c r="F4" s="270">
        <f t="shared" ref="F4:F26" si="1">IF(OR(AND(C4-D4&lt;0,(C4-D4)/D4&gt;0),AND(C4-D4&gt;0,(C4-D4)/D4&lt;0))=TRUE,-(C4-D4)/D4*100,(C4-D4)/D4*100)</f>
        <v>-0.69444444444444509</v>
      </c>
      <c r="H4" s="380"/>
    </row>
    <row r="5" spans="1:8" ht="18.75" customHeight="1">
      <c r="A5" s="99" t="s">
        <v>65</v>
      </c>
      <c r="B5" s="100"/>
      <c r="C5" s="346">
        <v>0.71</v>
      </c>
      <c r="D5" s="101">
        <v>0.7</v>
      </c>
      <c r="E5" s="102">
        <f t="shared" si="0"/>
        <v>1.0000000000000009E-2</v>
      </c>
      <c r="F5" s="103">
        <f t="shared" si="1"/>
        <v>1.4285714285714299</v>
      </c>
      <c r="H5" s="380"/>
    </row>
    <row r="6" spans="1:8" ht="18.75" customHeight="1">
      <c r="A6" s="99" t="s">
        <v>66</v>
      </c>
      <c r="B6" s="100"/>
      <c r="C6" s="346">
        <v>1.94</v>
      </c>
      <c r="D6" s="101">
        <v>1.97</v>
      </c>
      <c r="E6" s="102">
        <f t="shared" si="0"/>
        <v>-3.0000000000000027E-2</v>
      </c>
      <c r="F6" s="103">
        <f t="shared" si="1"/>
        <v>-1.5228426395939101</v>
      </c>
      <c r="H6" s="380"/>
    </row>
    <row r="7" spans="1:8" ht="18.75" customHeight="1">
      <c r="A7" s="99" t="s">
        <v>67</v>
      </c>
      <c r="B7" s="100"/>
      <c r="C7" s="346">
        <v>0.19</v>
      </c>
      <c r="D7" s="101">
        <v>0.19</v>
      </c>
      <c r="E7" s="102">
        <f t="shared" si="0"/>
        <v>0</v>
      </c>
      <c r="F7" s="103">
        <f t="shared" si="1"/>
        <v>0</v>
      </c>
      <c r="H7" s="380"/>
    </row>
    <row r="8" spans="1:8" ht="18.75" customHeight="1">
      <c r="A8" s="99" t="s">
        <v>68</v>
      </c>
      <c r="B8" s="100"/>
      <c r="C8" s="346">
        <v>0.02</v>
      </c>
      <c r="D8" s="101">
        <v>0.02</v>
      </c>
      <c r="E8" s="102">
        <f t="shared" si="0"/>
        <v>0</v>
      </c>
      <c r="F8" s="103">
        <f t="shared" si="1"/>
        <v>0</v>
      </c>
      <c r="H8" s="380"/>
    </row>
    <row r="9" spans="1:8" ht="18.75" customHeight="1">
      <c r="A9" s="266" t="s">
        <v>69</v>
      </c>
      <c r="B9" s="267"/>
      <c r="C9" s="345">
        <f>SUM(C10:C17)</f>
        <v>3.6700000000000004</v>
      </c>
      <c r="D9" s="268">
        <f>SUM(D10:D17)</f>
        <v>3.5700000000000003</v>
      </c>
      <c r="E9" s="269">
        <f t="shared" si="0"/>
        <v>0.10000000000000009</v>
      </c>
      <c r="F9" s="270">
        <f t="shared" si="1"/>
        <v>2.8011204481792737</v>
      </c>
      <c r="H9" s="380"/>
    </row>
    <row r="10" spans="1:8" ht="18.75" customHeight="1">
      <c r="A10" s="99" t="s">
        <v>66</v>
      </c>
      <c r="B10" s="100"/>
      <c r="C10" s="346">
        <v>1.62</v>
      </c>
      <c r="D10" s="101">
        <v>1.47</v>
      </c>
      <c r="E10" s="102">
        <f t="shared" si="0"/>
        <v>0.15000000000000013</v>
      </c>
      <c r="F10" s="103">
        <f t="shared" si="1"/>
        <v>10.204081632653072</v>
      </c>
      <c r="H10" s="380"/>
    </row>
    <row r="11" spans="1:8" ht="18.75" customHeight="1">
      <c r="A11" s="99" t="s">
        <v>70</v>
      </c>
      <c r="B11" s="100"/>
      <c r="C11" s="346">
        <v>0.03</v>
      </c>
      <c r="D11" s="101">
        <v>0.04</v>
      </c>
      <c r="E11" s="102">
        <f t="shared" si="0"/>
        <v>-1.0000000000000002E-2</v>
      </c>
      <c r="F11" s="103">
        <f t="shared" si="1"/>
        <v>-25.000000000000007</v>
      </c>
      <c r="H11" s="380"/>
    </row>
    <row r="12" spans="1:8" ht="18.75" customHeight="1">
      <c r="A12" s="99" t="s">
        <v>67</v>
      </c>
      <c r="B12" s="100"/>
      <c r="C12" s="346">
        <v>0.1</v>
      </c>
      <c r="D12" s="101">
        <v>0.11</v>
      </c>
      <c r="E12" s="102">
        <f t="shared" si="0"/>
        <v>-9.999999999999995E-3</v>
      </c>
      <c r="F12" s="103">
        <f t="shared" si="1"/>
        <v>-9.0909090909090864</v>
      </c>
      <c r="H12" s="380"/>
    </row>
    <row r="13" spans="1:8" ht="18.75" customHeight="1">
      <c r="A13" s="99" t="s">
        <v>65</v>
      </c>
      <c r="B13" s="100"/>
      <c r="C13" s="346">
        <v>0.22</v>
      </c>
      <c r="D13" s="101">
        <v>0.2</v>
      </c>
      <c r="E13" s="102">
        <f t="shared" si="0"/>
        <v>1.999999999999999E-2</v>
      </c>
      <c r="F13" s="103">
        <f t="shared" si="1"/>
        <v>9.9999999999999947</v>
      </c>
      <c r="H13" s="380"/>
    </row>
    <row r="14" spans="1:8" ht="18.75" customHeight="1">
      <c r="A14" s="99" t="s">
        <v>71</v>
      </c>
      <c r="B14" s="100"/>
      <c r="C14" s="346">
        <v>0.04</v>
      </c>
      <c r="D14" s="101">
        <v>0.04</v>
      </c>
      <c r="E14" s="102">
        <f t="shared" si="0"/>
        <v>0</v>
      </c>
      <c r="F14" s="103">
        <f t="shared" si="1"/>
        <v>0</v>
      </c>
      <c r="H14" s="380"/>
    </row>
    <row r="15" spans="1:8" ht="18.75" customHeight="1">
      <c r="A15" s="99" t="s">
        <v>72</v>
      </c>
      <c r="B15" s="100"/>
      <c r="C15" s="346">
        <v>0.37</v>
      </c>
      <c r="D15" s="101">
        <v>0.42</v>
      </c>
      <c r="E15" s="102">
        <f t="shared" si="0"/>
        <v>-4.9999999999999989E-2</v>
      </c>
      <c r="F15" s="103">
        <f t="shared" si="1"/>
        <v>-11.904761904761903</v>
      </c>
      <c r="H15" s="380"/>
    </row>
    <row r="16" spans="1:8" ht="18.75" customHeight="1">
      <c r="A16" s="99" t="s">
        <v>73</v>
      </c>
      <c r="B16" s="100"/>
      <c r="C16" s="346">
        <v>0.91</v>
      </c>
      <c r="D16" s="101">
        <v>0.96</v>
      </c>
      <c r="E16" s="102">
        <f t="shared" si="0"/>
        <v>-4.9999999999999933E-2</v>
      </c>
      <c r="F16" s="103">
        <f t="shared" si="1"/>
        <v>-5.2083333333333268</v>
      </c>
      <c r="H16" s="380"/>
    </row>
    <row r="17" spans="1:11" ht="18.75" customHeight="1">
      <c r="A17" s="99" t="s">
        <v>68</v>
      </c>
      <c r="B17" s="100"/>
      <c r="C17" s="346">
        <v>0.38</v>
      </c>
      <c r="D17" s="101">
        <v>0.33</v>
      </c>
      <c r="E17" s="102">
        <f t="shared" si="0"/>
        <v>4.9999999999999989E-2</v>
      </c>
      <c r="F17" s="103">
        <f t="shared" si="1"/>
        <v>15.151515151515147</v>
      </c>
      <c r="H17" s="380"/>
    </row>
    <row r="18" spans="1:11" ht="18.75" customHeight="1">
      <c r="A18" s="360" t="s">
        <v>74</v>
      </c>
      <c r="B18" s="267"/>
      <c r="C18" s="345">
        <f>SUM(C19:C25)</f>
        <v>2.5699999999999994</v>
      </c>
      <c r="D18" s="268">
        <f>SUM(D19:D25)</f>
        <v>2.915</v>
      </c>
      <c r="E18" s="269">
        <f t="shared" si="0"/>
        <v>-0.34500000000000064</v>
      </c>
      <c r="F18" s="270">
        <f t="shared" si="1"/>
        <v>-11.835334476843933</v>
      </c>
      <c r="H18" s="380"/>
    </row>
    <row r="19" spans="1:11" ht="18.75" customHeight="1">
      <c r="A19" s="99" t="s">
        <v>65</v>
      </c>
      <c r="B19" s="100"/>
      <c r="C19" s="346">
        <v>0.62</v>
      </c>
      <c r="D19" s="101">
        <v>0.63</v>
      </c>
      <c r="E19" s="102">
        <f t="shared" si="0"/>
        <v>-1.0000000000000009E-2</v>
      </c>
      <c r="F19" s="103">
        <f t="shared" si="1"/>
        <v>-1.5873015873015885</v>
      </c>
      <c r="H19" s="380"/>
      <c r="K19" s="104"/>
    </row>
    <row r="20" spans="1:11" ht="18.75" customHeight="1">
      <c r="A20" s="99" t="s">
        <v>66</v>
      </c>
      <c r="B20" s="100"/>
      <c r="C20" s="346">
        <v>1.41</v>
      </c>
      <c r="D20" s="101">
        <v>1.6120000000000001</v>
      </c>
      <c r="E20" s="102">
        <f t="shared" si="0"/>
        <v>-0.20200000000000018</v>
      </c>
      <c r="F20" s="103">
        <f t="shared" si="1"/>
        <v>-12.531017369727056</v>
      </c>
      <c r="H20" s="380"/>
      <c r="K20" s="104"/>
    </row>
    <row r="21" spans="1:11" ht="18.75" customHeight="1">
      <c r="A21" s="99" t="s">
        <v>73</v>
      </c>
      <c r="B21" s="105"/>
      <c r="C21" s="346">
        <v>0.13</v>
      </c>
      <c r="D21" s="101">
        <v>0.193</v>
      </c>
      <c r="E21" s="102">
        <f t="shared" si="0"/>
        <v>-6.3E-2</v>
      </c>
      <c r="F21" s="103">
        <f t="shared" si="1"/>
        <v>-32.642487046632127</v>
      </c>
      <c r="H21" s="380"/>
      <c r="K21" s="104"/>
    </row>
    <row r="22" spans="1:11" ht="18.75" customHeight="1">
      <c r="A22" s="99" t="s">
        <v>70</v>
      </c>
      <c r="B22" s="100"/>
      <c r="C22" s="346">
        <v>0.04</v>
      </c>
      <c r="D22" s="101">
        <v>0.08</v>
      </c>
      <c r="E22" s="102">
        <f t="shared" si="0"/>
        <v>-0.04</v>
      </c>
      <c r="F22" s="103">
        <f t="shared" si="1"/>
        <v>-50</v>
      </c>
      <c r="H22" s="380"/>
      <c r="K22" s="104"/>
    </row>
    <row r="23" spans="1:11" ht="18.75" customHeight="1">
      <c r="A23" s="99" t="s">
        <v>71</v>
      </c>
      <c r="B23" s="100"/>
      <c r="C23" s="346">
        <v>0.04</v>
      </c>
      <c r="D23" s="101">
        <v>0.05</v>
      </c>
      <c r="E23" s="102">
        <f t="shared" si="0"/>
        <v>-1.0000000000000002E-2</v>
      </c>
      <c r="F23" s="103">
        <f t="shared" si="1"/>
        <v>-20.000000000000004</v>
      </c>
      <c r="H23" s="380"/>
      <c r="K23" s="104"/>
    </row>
    <row r="24" spans="1:11" ht="18.75" customHeight="1">
      <c r="A24" s="99" t="s">
        <v>67</v>
      </c>
      <c r="B24" s="100"/>
      <c r="C24" s="346">
        <v>0.24</v>
      </c>
      <c r="D24" s="101">
        <v>0.25</v>
      </c>
      <c r="E24" s="102">
        <f t="shared" si="0"/>
        <v>-1.0000000000000009E-2</v>
      </c>
      <c r="F24" s="103">
        <f t="shared" si="1"/>
        <v>-4.0000000000000036</v>
      </c>
      <c r="H24" s="380"/>
      <c r="K24" s="104"/>
    </row>
    <row r="25" spans="1:11" ht="18.75" customHeight="1">
      <c r="A25" s="275" t="s">
        <v>68</v>
      </c>
      <c r="B25" s="276"/>
      <c r="C25" s="347">
        <v>0.09</v>
      </c>
      <c r="D25" s="277">
        <v>0.1</v>
      </c>
      <c r="E25" s="278">
        <f t="shared" si="0"/>
        <v>-1.0000000000000009E-2</v>
      </c>
      <c r="F25" s="279">
        <f t="shared" si="1"/>
        <v>-10.000000000000009</v>
      </c>
      <c r="H25" s="380"/>
      <c r="K25" s="104"/>
    </row>
    <row r="26" spans="1:11" ht="18.75" customHeight="1" thickBot="1">
      <c r="A26" s="362" t="s">
        <v>75</v>
      </c>
      <c r="B26" s="271"/>
      <c r="C26" s="348">
        <f>+C4+C9+C18</f>
        <v>9.1</v>
      </c>
      <c r="D26" s="272">
        <f>+D4+D9+D18</f>
        <v>9.3650000000000002</v>
      </c>
      <c r="E26" s="273">
        <f t="shared" si="0"/>
        <v>-0.26500000000000057</v>
      </c>
      <c r="F26" s="274">
        <f t="shared" si="1"/>
        <v>-2.8296849973304918</v>
      </c>
      <c r="H26" s="380"/>
    </row>
    <row r="27" spans="1:11" ht="6" customHeight="1"/>
  </sheetData>
  <mergeCells count="1">
    <mergeCell ref="C1:D1"/>
  </mergeCell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D1D5A-4E73-46AD-A954-DF772F0E5A39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C2:D2</xm:sqref>
        </x14:conditionalFormatting>
        <x14:conditionalFormatting xmlns:xm="http://schemas.microsoft.com/office/excel/2006/main">
          <x14:cfRule type="expression" priority="1" id="{184BDEE9-9600-417D-A77E-A48A96CC5890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E2:F2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F16"/>
  <sheetViews>
    <sheetView showGridLines="0" zoomScaleNormal="100" workbookViewId="0">
      <selection activeCell="A5" sqref="A5"/>
    </sheetView>
  </sheetViews>
  <sheetFormatPr defaultRowHeight="15" customHeight="1"/>
  <cols>
    <col min="1" max="1" width="51.42578125" style="110" customWidth="1"/>
    <col min="2" max="2" width="19.7109375" style="113" customWidth="1"/>
    <col min="3" max="3" width="12.85546875" style="114" customWidth="1"/>
    <col min="4" max="4" width="12.85546875" style="117" customWidth="1"/>
    <col min="5" max="6" width="12.85546875" style="114" customWidth="1"/>
    <col min="7" max="251" width="9.140625" style="110"/>
    <col min="252" max="252" width="50" style="110" customWidth="1"/>
    <col min="253" max="253" width="19.7109375" style="110" customWidth="1"/>
    <col min="254" max="255" width="9.42578125" style="110" customWidth="1"/>
    <col min="256" max="257" width="9.85546875" style="110" customWidth="1"/>
    <col min="258" max="507" width="9.140625" style="110"/>
    <col min="508" max="508" width="50" style="110" customWidth="1"/>
    <col min="509" max="509" width="19.7109375" style="110" customWidth="1"/>
    <col min="510" max="511" width="9.42578125" style="110" customWidth="1"/>
    <col min="512" max="513" width="9.85546875" style="110" customWidth="1"/>
    <col min="514" max="763" width="9.140625" style="110"/>
    <col min="764" max="764" width="50" style="110" customWidth="1"/>
    <col min="765" max="765" width="19.7109375" style="110" customWidth="1"/>
    <col min="766" max="767" width="9.42578125" style="110" customWidth="1"/>
    <col min="768" max="769" width="9.85546875" style="110" customWidth="1"/>
    <col min="770" max="1019" width="9.140625" style="110"/>
    <col min="1020" max="1020" width="50" style="110" customWidth="1"/>
    <col min="1021" max="1021" width="19.7109375" style="110" customWidth="1"/>
    <col min="1022" max="1023" width="9.42578125" style="110" customWidth="1"/>
    <col min="1024" max="1025" width="9.85546875" style="110" customWidth="1"/>
    <col min="1026" max="1275" width="9.140625" style="110"/>
    <col min="1276" max="1276" width="50" style="110" customWidth="1"/>
    <col min="1277" max="1277" width="19.7109375" style="110" customWidth="1"/>
    <col min="1278" max="1279" width="9.42578125" style="110" customWidth="1"/>
    <col min="1280" max="1281" width="9.85546875" style="110" customWidth="1"/>
    <col min="1282" max="1531" width="9.140625" style="110"/>
    <col min="1532" max="1532" width="50" style="110" customWidth="1"/>
    <col min="1533" max="1533" width="19.7109375" style="110" customWidth="1"/>
    <col min="1534" max="1535" width="9.42578125" style="110" customWidth="1"/>
    <col min="1536" max="1537" width="9.85546875" style="110" customWidth="1"/>
    <col min="1538" max="1787" width="9.140625" style="110"/>
    <col min="1788" max="1788" width="50" style="110" customWidth="1"/>
    <col min="1789" max="1789" width="19.7109375" style="110" customWidth="1"/>
    <col min="1790" max="1791" width="9.42578125" style="110" customWidth="1"/>
    <col min="1792" max="1793" width="9.85546875" style="110" customWidth="1"/>
    <col min="1794" max="2043" width="9.140625" style="110"/>
    <col min="2044" max="2044" width="50" style="110" customWidth="1"/>
    <col min="2045" max="2045" width="19.7109375" style="110" customWidth="1"/>
    <col min="2046" max="2047" width="9.42578125" style="110" customWidth="1"/>
    <col min="2048" max="2049" width="9.85546875" style="110" customWidth="1"/>
    <col min="2050" max="2299" width="9.140625" style="110"/>
    <col min="2300" max="2300" width="50" style="110" customWidth="1"/>
    <col min="2301" max="2301" width="19.7109375" style="110" customWidth="1"/>
    <col min="2302" max="2303" width="9.42578125" style="110" customWidth="1"/>
    <col min="2304" max="2305" width="9.85546875" style="110" customWidth="1"/>
    <col min="2306" max="2555" width="9.140625" style="110"/>
    <col min="2556" max="2556" width="50" style="110" customWidth="1"/>
    <col min="2557" max="2557" width="19.7109375" style="110" customWidth="1"/>
    <col min="2558" max="2559" width="9.42578125" style="110" customWidth="1"/>
    <col min="2560" max="2561" width="9.85546875" style="110" customWidth="1"/>
    <col min="2562" max="2811" width="9.140625" style="110"/>
    <col min="2812" max="2812" width="50" style="110" customWidth="1"/>
    <col min="2813" max="2813" width="19.7109375" style="110" customWidth="1"/>
    <col min="2814" max="2815" width="9.42578125" style="110" customWidth="1"/>
    <col min="2816" max="2817" width="9.85546875" style="110" customWidth="1"/>
    <col min="2818" max="3067" width="9.140625" style="110"/>
    <col min="3068" max="3068" width="50" style="110" customWidth="1"/>
    <col min="3069" max="3069" width="19.7109375" style="110" customWidth="1"/>
    <col min="3070" max="3071" width="9.42578125" style="110" customWidth="1"/>
    <col min="3072" max="3073" width="9.85546875" style="110" customWidth="1"/>
    <col min="3074" max="3323" width="9.140625" style="110"/>
    <col min="3324" max="3324" width="50" style="110" customWidth="1"/>
    <col min="3325" max="3325" width="19.7109375" style="110" customWidth="1"/>
    <col min="3326" max="3327" width="9.42578125" style="110" customWidth="1"/>
    <col min="3328" max="3329" width="9.85546875" style="110" customWidth="1"/>
    <col min="3330" max="3579" width="9.140625" style="110"/>
    <col min="3580" max="3580" width="50" style="110" customWidth="1"/>
    <col min="3581" max="3581" width="19.7109375" style="110" customWidth="1"/>
    <col min="3582" max="3583" width="9.42578125" style="110" customWidth="1"/>
    <col min="3584" max="3585" width="9.85546875" style="110" customWidth="1"/>
    <col min="3586" max="3835" width="9.140625" style="110"/>
    <col min="3836" max="3836" width="50" style="110" customWidth="1"/>
    <col min="3837" max="3837" width="19.7109375" style="110" customWidth="1"/>
    <col min="3838" max="3839" width="9.42578125" style="110" customWidth="1"/>
    <col min="3840" max="3841" width="9.85546875" style="110" customWidth="1"/>
    <col min="3842" max="4091" width="9.140625" style="110"/>
    <col min="4092" max="4092" width="50" style="110" customWidth="1"/>
    <col min="4093" max="4093" width="19.7109375" style="110" customWidth="1"/>
    <col min="4094" max="4095" width="9.42578125" style="110" customWidth="1"/>
    <col min="4096" max="4097" width="9.85546875" style="110" customWidth="1"/>
    <col min="4098" max="4347" width="9.140625" style="110"/>
    <col min="4348" max="4348" width="50" style="110" customWidth="1"/>
    <col min="4349" max="4349" width="19.7109375" style="110" customWidth="1"/>
    <col min="4350" max="4351" width="9.42578125" style="110" customWidth="1"/>
    <col min="4352" max="4353" width="9.85546875" style="110" customWidth="1"/>
    <col min="4354" max="4603" width="9.140625" style="110"/>
    <col min="4604" max="4604" width="50" style="110" customWidth="1"/>
    <col min="4605" max="4605" width="19.7109375" style="110" customWidth="1"/>
    <col min="4606" max="4607" width="9.42578125" style="110" customWidth="1"/>
    <col min="4608" max="4609" width="9.85546875" style="110" customWidth="1"/>
    <col min="4610" max="4859" width="9.140625" style="110"/>
    <col min="4860" max="4860" width="50" style="110" customWidth="1"/>
    <col min="4861" max="4861" width="19.7109375" style="110" customWidth="1"/>
    <col min="4862" max="4863" width="9.42578125" style="110" customWidth="1"/>
    <col min="4864" max="4865" width="9.85546875" style="110" customWidth="1"/>
    <col min="4866" max="5115" width="9.140625" style="110"/>
    <col min="5116" max="5116" width="50" style="110" customWidth="1"/>
    <col min="5117" max="5117" width="19.7109375" style="110" customWidth="1"/>
    <col min="5118" max="5119" width="9.42578125" style="110" customWidth="1"/>
    <col min="5120" max="5121" width="9.85546875" style="110" customWidth="1"/>
    <col min="5122" max="5371" width="9.140625" style="110"/>
    <col min="5372" max="5372" width="50" style="110" customWidth="1"/>
    <col min="5373" max="5373" width="19.7109375" style="110" customWidth="1"/>
    <col min="5374" max="5375" width="9.42578125" style="110" customWidth="1"/>
    <col min="5376" max="5377" width="9.85546875" style="110" customWidth="1"/>
    <col min="5378" max="5627" width="9.140625" style="110"/>
    <col min="5628" max="5628" width="50" style="110" customWidth="1"/>
    <col min="5629" max="5629" width="19.7109375" style="110" customWidth="1"/>
    <col min="5630" max="5631" width="9.42578125" style="110" customWidth="1"/>
    <col min="5632" max="5633" width="9.85546875" style="110" customWidth="1"/>
    <col min="5634" max="5883" width="9.140625" style="110"/>
    <col min="5884" max="5884" width="50" style="110" customWidth="1"/>
    <col min="5885" max="5885" width="19.7109375" style="110" customWidth="1"/>
    <col min="5886" max="5887" width="9.42578125" style="110" customWidth="1"/>
    <col min="5888" max="5889" width="9.85546875" style="110" customWidth="1"/>
    <col min="5890" max="6139" width="9.140625" style="110"/>
    <col min="6140" max="6140" width="50" style="110" customWidth="1"/>
    <col min="6141" max="6141" width="19.7109375" style="110" customWidth="1"/>
    <col min="6142" max="6143" width="9.42578125" style="110" customWidth="1"/>
    <col min="6144" max="6145" width="9.85546875" style="110" customWidth="1"/>
    <col min="6146" max="6395" width="9.140625" style="110"/>
    <col min="6396" max="6396" width="50" style="110" customWidth="1"/>
    <col min="6397" max="6397" width="19.7109375" style="110" customWidth="1"/>
    <col min="6398" max="6399" width="9.42578125" style="110" customWidth="1"/>
    <col min="6400" max="6401" width="9.85546875" style="110" customWidth="1"/>
    <col min="6402" max="6651" width="9.140625" style="110"/>
    <col min="6652" max="6652" width="50" style="110" customWidth="1"/>
    <col min="6653" max="6653" width="19.7109375" style="110" customWidth="1"/>
    <col min="6654" max="6655" width="9.42578125" style="110" customWidth="1"/>
    <col min="6656" max="6657" width="9.85546875" style="110" customWidth="1"/>
    <col min="6658" max="6907" width="9.140625" style="110"/>
    <col min="6908" max="6908" width="50" style="110" customWidth="1"/>
    <col min="6909" max="6909" width="19.7109375" style="110" customWidth="1"/>
    <col min="6910" max="6911" width="9.42578125" style="110" customWidth="1"/>
    <col min="6912" max="6913" width="9.85546875" style="110" customWidth="1"/>
    <col min="6914" max="7163" width="9.140625" style="110"/>
    <col min="7164" max="7164" width="50" style="110" customWidth="1"/>
    <col min="7165" max="7165" width="19.7109375" style="110" customWidth="1"/>
    <col min="7166" max="7167" width="9.42578125" style="110" customWidth="1"/>
    <col min="7168" max="7169" width="9.85546875" style="110" customWidth="1"/>
    <col min="7170" max="7419" width="9.140625" style="110"/>
    <col min="7420" max="7420" width="50" style="110" customWidth="1"/>
    <col min="7421" max="7421" width="19.7109375" style="110" customWidth="1"/>
    <col min="7422" max="7423" width="9.42578125" style="110" customWidth="1"/>
    <col min="7424" max="7425" width="9.85546875" style="110" customWidth="1"/>
    <col min="7426" max="7675" width="9.140625" style="110"/>
    <col min="7676" max="7676" width="50" style="110" customWidth="1"/>
    <col min="7677" max="7677" width="19.7109375" style="110" customWidth="1"/>
    <col min="7678" max="7679" width="9.42578125" style="110" customWidth="1"/>
    <col min="7680" max="7681" width="9.85546875" style="110" customWidth="1"/>
    <col min="7682" max="7931" width="9.140625" style="110"/>
    <col min="7932" max="7932" width="50" style="110" customWidth="1"/>
    <col min="7933" max="7933" width="19.7109375" style="110" customWidth="1"/>
    <col min="7934" max="7935" width="9.42578125" style="110" customWidth="1"/>
    <col min="7936" max="7937" width="9.85546875" style="110" customWidth="1"/>
    <col min="7938" max="8187" width="9.140625" style="110"/>
    <col min="8188" max="8188" width="50" style="110" customWidth="1"/>
    <col min="8189" max="8189" width="19.7109375" style="110" customWidth="1"/>
    <col min="8190" max="8191" width="9.42578125" style="110" customWidth="1"/>
    <col min="8192" max="8193" width="9.85546875" style="110" customWidth="1"/>
    <col min="8194" max="8443" width="9.140625" style="110"/>
    <col min="8444" max="8444" width="50" style="110" customWidth="1"/>
    <col min="8445" max="8445" width="19.7109375" style="110" customWidth="1"/>
    <col min="8446" max="8447" width="9.42578125" style="110" customWidth="1"/>
    <col min="8448" max="8449" width="9.85546875" style="110" customWidth="1"/>
    <col min="8450" max="8699" width="9.140625" style="110"/>
    <col min="8700" max="8700" width="50" style="110" customWidth="1"/>
    <col min="8701" max="8701" width="19.7109375" style="110" customWidth="1"/>
    <col min="8702" max="8703" width="9.42578125" style="110" customWidth="1"/>
    <col min="8704" max="8705" width="9.85546875" style="110" customWidth="1"/>
    <col min="8706" max="8955" width="9.140625" style="110"/>
    <col min="8956" max="8956" width="50" style="110" customWidth="1"/>
    <col min="8957" max="8957" width="19.7109375" style="110" customWidth="1"/>
    <col min="8958" max="8959" width="9.42578125" style="110" customWidth="1"/>
    <col min="8960" max="8961" width="9.85546875" style="110" customWidth="1"/>
    <col min="8962" max="9211" width="9.140625" style="110"/>
    <col min="9212" max="9212" width="50" style="110" customWidth="1"/>
    <col min="9213" max="9213" width="19.7109375" style="110" customWidth="1"/>
    <col min="9214" max="9215" width="9.42578125" style="110" customWidth="1"/>
    <col min="9216" max="9217" width="9.85546875" style="110" customWidth="1"/>
    <col min="9218" max="9467" width="9.140625" style="110"/>
    <col min="9468" max="9468" width="50" style="110" customWidth="1"/>
    <col min="9469" max="9469" width="19.7109375" style="110" customWidth="1"/>
    <col min="9470" max="9471" width="9.42578125" style="110" customWidth="1"/>
    <col min="9472" max="9473" width="9.85546875" style="110" customWidth="1"/>
    <col min="9474" max="9723" width="9.140625" style="110"/>
    <col min="9724" max="9724" width="50" style="110" customWidth="1"/>
    <col min="9725" max="9725" width="19.7109375" style="110" customWidth="1"/>
    <col min="9726" max="9727" width="9.42578125" style="110" customWidth="1"/>
    <col min="9728" max="9729" width="9.85546875" style="110" customWidth="1"/>
    <col min="9730" max="9979" width="9.140625" style="110"/>
    <col min="9980" max="9980" width="50" style="110" customWidth="1"/>
    <col min="9981" max="9981" width="19.7109375" style="110" customWidth="1"/>
    <col min="9982" max="9983" width="9.42578125" style="110" customWidth="1"/>
    <col min="9984" max="9985" width="9.85546875" style="110" customWidth="1"/>
    <col min="9986" max="10235" width="9.140625" style="110"/>
    <col min="10236" max="10236" width="50" style="110" customWidth="1"/>
    <col min="10237" max="10237" width="19.7109375" style="110" customWidth="1"/>
    <col min="10238" max="10239" width="9.42578125" style="110" customWidth="1"/>
    <col min="10240" max="10241" width="9.85546875" style="110" customWidth="1"/>
    <col min="10242" max="10491" width="9.140625" style="110"/>
    <col min="10492" max="10492" width="50" style="110" customWidth="1"/>
    <col min="10493" max="10493" width="19.7109375" style="110" customWidth="1"/>
    <col min="10494" max="10495" width="9.42578125" style="110" customWidth="1"/>
    <col min="10496" max="10497" width="9.85546875" style="110" customWidth="1"/>
    <col min="10498" max="10747" width="9.140625" style="110"/>
    <col min="10748" max="10748" width="50" style="110" customWidth="1"/>
    <col min="10749" max="10749" width="19.7109375" style="110" customWidth="1"/>
    <col min="10750" max="10751" width="9.42578125" style="110" customWidth="1"/>
    <col min="10752" max="10753" width="9.85546875" style="110" customWidth="1"/>
    <col min="10754" max="11003" width="9.140625" style="110"/>
    <col min="11004" max="11004" width="50" style="110" customWidth="1"/>
    <col min="11005" max="11005" width="19.7109375" style="110" customWidth="1"/>
    <col min="11006" max="11007" width="9.42578125" style="110" customWidth="1"/>
    <col min="11008" max="11009" width="9.85546875" style="110" customWidth="1"/>
    <col min="11010" max="11259" width="9.140625" style="110"/>
    <col min="11260" max="11260" width="50" style="110" customWidth="1"/>
    <col min="11261" max="11261" width="19.7109375" style="110" customWidth="1"/>
    <col min="11262" max="11263" width="9.42578125" style="110" customWidth="1"/>
    <col min="11264" max="11265" width="9.85546875" style="110" customWidth="1"/>
    <col min="11266" max="11515" width="9.140625" style="110"/>
    <col min="11516" max="11516" width="50" style="110" customWidth="1"/>
    <col min="11517" max="11517" width="19.7109375" style="110" customWidth="1"/>
    <col min="11518" max="11519" width="9.42578125" style="110" customWidth="1"/>
    <col min="11520" max="11521" width="9.85546875" style="110" customWidth="1"/>
    <col min="11522" max="11771" width="9.140625" style="110"/>
    <col min="11772" max="11772" width="50" style="110" customWidth="1"/>
    <col min="11773" max="11773" width="19.7109375" style="110" customWidth="1"/>
    <col min="11774" max="11775" width="9.42578125" style="110" customWidth="1"/>
    <col min="11776" max="11777" width="9.85546875" style="110" customWidth="1"/>
    <col min="11778" max="12027" width="9.140625" style="110"/>
    <col min="12028" max="12028" width="50" style="110" customWidth="1"/>
    <col min="12029" max="12029" width="19.7109375" style="110" customWidth="1"/>
    <col min="12030" max="12031" width="9.42578125" style="110" customWidth="1"/>
    <col min="12032" max="12033" width="9.85546875" style="110" customWidth="1"/>
    <col min="12034" max="12283" width="9.140625" style="110"/>
    <col min="12284" max="12284" width="50" style="110" customWidth="1"/>
    <col min="12285" max="12285" width="19.7109375" style="110" customWidth="1"/>
    <col min="12286" max="12287" width="9.42578125" style="110" customWidth="1"/>
    <col min="12288" max="12289" width="9.85546875" style="110" customWidth="1"/>
    <col min="12290" max="12539" width="9.140625" style="110"/>
    <col min="12540" max="12540" width="50" style="110" customWidth="1"/>
    <col min="12541" max="12541" width="19.7109375" style="110" customWidth="1"/>
    <col min="12542" max="12543" width="9.42578125" style="110" customWidth="1"/>
    <col min="12544" max="12545" width="9.85546875" style="110" customWidth="1"/>
    <col min="12546" max="12795" width="9.140625" style="110"/>
    <col min="12796" max="12796" width="50" style="110" customWidth="1"/>
    <col min="12797" max="12797" width="19.7109375" style="110" customWidth="1"/>
    <col min="12798" max="12799" width="9.42578125" style="110" customWidth="1"/>
    <col min="12800" max="12801" width="9.85546875" style="110" customWidth="1"/>
    <col min="12802" max="13051" width="9.140625" style="110"/>
    <col min="13052" max="13052" width="50" style="110" customWidth="1"/>
    <col min="13053" max="13053" width="19.7109375" style="110" customWidth="1"/>
    <col min="13054" max="13055" width="9.42578125" style="110" customWidth="1"/>
    <col min="13056" max="13057" width="9.85546875" style="110" customWidth="1"/>
    <col min="13058" max="13307" width="9.140625" style="110"/>
    <col min="13308" max="13308" width="50" style="110" customWidth="1"/>
    <col min="13309" max="13309" width="19.7109375" style="110" customWidth="1"/>
    <col min="13310" max="13311" width="9.42578125" style="110" customWidth="1"/>
    <col min="13312" max="13313" width="9.85546875" style="110" customWidth="1"/>
    <col min="13314" max="13563" width="9.140625" style="110"/>
    <col min="13564" max="13564" width="50" style="110" customWidth="1"/>
    <col min="13565" max="13565" width="19.7109375" style="110" customWidth="1"/>
    <col min="13566" max="13567" width="9.42578125" style="110" customWidth="1"/>
    <col min="13568" max="13569" width="9.85546875" style="110" customWidth="1"/>
    <col min="13570" max="13819" width="9.140625" style="110"/>
    <col min="13820" max="13820" width="50" style="110" customWidth="1"/>
    <col min="13821" max="13821" width="19.7109375" style="110" customWidth="1"/>
    <col min="13822" max="13823" width="9.42578125" style="110" customWidth="1"/>
    <col min="13824" max="13825" width="9.85546875" style="110" customWidth="1"/>
    <col min="13826" max="14075" width="9.140625" style="110"/>
    <col min="14076" max="14076" width="50" style="110" customWidth="1"/>
    <col min="14077" max="14077" width="19.7109375" style="110" customWidth="1"/>
    <col min="14078" max="14079" width="9.42578125" style="110" customWidth="1"/>
    <col min="14080" max="14081" width="9.85546875" style="110" customWidth="1"/>
    <col min="14082" max="14331" width="9.140625" style="110"/>
    <col min="14332" max="14332" width="50" style="110" customWidth="1"/>
    <col min="14333" max="14333" width="19.7109375" style="110" customWidth="1"/>
    <col min="14334" max="14335" width="9.42578125" style="110" customWidth="1"/>
    <col min="14336" max="14337" width="9.85546875" style="110" customWidth="1"/>
    <col min="14338" max="14587" width="9.140625" style="110"/>
    <col min="14588" max="14588" width="50" style="110" customWidth="1"/>
    <col min="14589" max="14589" width="19.7109375" style="110" customWidth="1"/>
    <col min="14590" max="14591" width="9.42578125" style="110" customWidth="1"/>
    <col min="14592" max="14593" width="9.85546875" style="110" customWidth="1"/>
    <col min="14594" max="14843" width="9.140625" style="110"/>
    <col min="14844" max="14844" width="50" style="110" customWidth="1"/>
    <col min="14845" max="14845" width="19.7109375" style="110" customWidth="1"/>
    <col min="14846" max="14847" width="9.42578125" style="110" customWidth="1"/>
    <col min="14848" max="14849" width="9.85546875" style="110" customWidth="1"/>
    <col min="14850" max="15099" width="9.140625" style="110"/>
    <col min="15100" max="15100" width="50" style="110" customWidth="1"/>
    <col min="15101" max="15101" width="19.7109375" style="110" customWidth="1"/>
    <col min="15102" max="15103" width="9.42578125" style="110" customWidth="1"/>
    <col min="15104" max="15105" width="9.85546875" style="110" customWidth="1"/>
    <col min="15106" max="15355" width="9.140625" style="110"/>
    <col min="15356" max="15356" width="50" style="110" customWidth="1"/>
    <col min="15357" max="15357" width="19.7109375" style="110" customWidth="1"/>
    <col min="15358" max="15359" width="9.42578125" style="110" customWidth="1"/>
    <col min="15360" max="15361" width="9.85546875" style="110" customWidth="1"/>
    <col min="15362" max="15611" width="9.140625" style="110"/>
    <col min="15612" max="15612" width="50" style="110" customWidth="1"/>
    <col min="15613" max="15613" width="19.7109375" style="110" customWidth="1"/>
    <col min="15614" max="15615" width="9.42578125" style="110" customWidth="1"/>
    <col min="15616" max="15617" width="9.85546875" style="110" customWidth="1"/>
    <col min="15618" max="15867" width="9.140625" style="110"/>
    <col min="15868" max="15868" width="50" style="110" customWidth="1"/>
    <col min="15869" max="15869" width="19.7109375" style="110" customWidth="1"/>
    <col min="15870" max="15871" width="9.42578125" style="110" customWidth="1"/>
    <col min="15872" max="15873" width="9.85546875" style="110" customWidth="1"/>
    <col min="15874" max="16123" width="9.140625" style="110"/>
    <col min="16124" max="16124" width="50" style="110" customWidth="1"/>
    <col min="16125" max="16125" width="19.7109375" style="110" customWidth="1"/>
    <col min="16126" max="16127" width="9.42578125" style="110" customWidth="1"/>
    <col min="16128" max="16129" width="9.85546875" style="110" customWidth="1"/>
    <col min="16130" max="16384" width="9.140625" style="110"/>
  </cols>
  <sheetData>
    <row r="1" spans="1:6" s="25" customFormat="1" ht="15" customHeight="1">
      <c r="A1" s="447" t="s">
        <v>76</v>
      </c>
      <c r="B1" s="447"/>
    </row>
    <row r="2" spans="1:6" s="25" customFormat="1" ht="15" customHeight="1">
      <c r="A2" s="106" t="s">
        <v>77</v>
      </c>
      <c r="B2" s="106"/>
      <c r="C2" s="438" t="s">
        <v>82</v>
      </c>
      <c r="D2" s="438"/>
      <c r="E2" s="143"/>
      <c r="F2"/>
    </row>
    <row r="3" spans="1:6" s="25" customFormat="1" ht="19.5" customHeight="1" thickBot="1">
      <c r="A3" s="106"/>
      <c r="B3" s="363" t="s">
        <v>119</v>
      </c>
      <c r="C3" s="153">
        <v>2019</v>
      </c>
      <c r="D3" s="157">
        <v>2018</v>
      </c>
      <c r="E3" s="157" t="s">
        <v>37</v>
      </c>
      <c r="F3" s="157" t="s">
        <v>84</v>
      </c>
    </row>
    <row r="4" spans="1:6" ht="18.75" customHeight="1">
      <c r="A4" s="356" t="s">
        <v>78</v>
      </c>
      <c r="B4" s="280"/>
      <c r="C4" s="349">
        <v>2824</v>
      </c>
      <c r="D4" s="281">
        <v>3663</v>
      </c>
      <c r="E4" s="282">
        <f t="shared" ref="E4:E12" si="0">+C4-D4</f>
        <v>-839</v>
      </c>
      <c r="F4" s="283">
        <f>IF(OR(AND(C4-D4&lt;0,(C4-D4)/D4&gt;0),AND(C4-D4&gt;0,(C4-D4)/D4&lt;0))=TRUE,-(C4-D4)/D4*100,(C4-D4)/D4*100)</f>
        <v>-22.904722904722906</v>
      </c>
    </row>
    <row r="5" spans="1:6" ht="18.75" customHeight="1">
      <c r="A5" s="40" t="s">
        <v>79</v>
      </c>
      <c r="B5" s="107"/>
      <c r="C5" s="350">
        <v>1141</v>
      </c>
      <c r="D5" s="108">
        <v>1221</v>
      </c>
      <c r="E5" s="54">
        <f t="shared" si="0"/>
        <v>-80</v>
      </c>
      <c r="F5" s="109">
        <f t="shared" ref="F5:F12" si="1">IF(OR(AND(C5-D5&lt;0,(C5-D5)/D5&gt;0),AND(C5-D5&gt;0,(C5-D5)/D5&lt;0))=TRUE,-(C5-D5)/D5*100,(C5-D5)/D5*100)</f>
        <v>-6.552006552006552</v>
      </c>
    </row>
    <row r="6" spans="1:6" s="111" customFormat="1" ht="18.75" customHeight="1">
      <c r="A6" s="357" t="s">
        <v>1</v>
      </c>
      <c r="B6" s="284"/>
      <c r="C6" s="351">
        <f>SUM(C4:C5)</f>
        <v>3965</v>
      </c>
      <c r="D6" s="285">
        <f>SUM(D4:D5)</f>
        <v>4884</v>
      </c>
      <c r="E6" s="286">
        <f t="shared" si="0"/>
        <v>-919</v>
      </c>
      <c r="F6" s="287">
        <f t="shared" si="1"/>
        <v>-18.816543816543817</v>
      </c>
    </row>
    <row r="7" spans="1:6" ht="18.75" customHeight="1">
      <c r="A7" s="40" t="s">
        <v>77</v>
      </c>
      <c r="B7" s="107"/>
      <c r="C7" s="350">
        <v>-2012</v>
      </c>
      <c r="D7" s="108">
        <v>-2461</v>
      </c>
      <c r="E7" s="108">
        <f t="shared" si="0"/>
        <v>449</v>
      </c>
      <c r="F7" s="112">
        <f t="shared" si="1"/>
        <v>18.244616009752132</v>
      </c>
    </row>
    <row r="8" spans="1:6" ht="18.75" customHeight="1">
      <c r="A8" s="40" t="s">
        <v>80</v>
      </c>
      <c r="B8" s="107"/>
      <c r="C8" s="352">
        <v>205</v>
      </c>
      <c r="D8" s="54">
        <v>117</v>
      </c>
      <c r="E8" s="108">
        <f t="shared" si="0"/>
        <v>88</v>
      </c>
      <c r="F8" s="112">
        <f t="shared" si="1"/>
        <v>75.213675213675216</v>
      </c>
    </row>
    <row r="9" spans="1:6" ht="18.75" customHeight="1">
      <c r="A9" s="357" t="s">
        <v>102</v>
      </c>
      <c r="B9" s="288"/>
      <c r="C9" s="353">
        <f>+C6+C7+C8</f>
        <v>2158</v>
      </c>
      <c r="D9" s="289">
        <f>+D6+D7+D8</f>
        <v>2540</v>
      </c>
      <c r="E9" s="286">
        <f t="shared" si="0"/>
        <v>-382</v>
      </c>
      <c r="F9" s="290">
        <f t="shared" si="1"/>
        <v>-15.039370078740157</v>
      </c>
    </row>
    <row r="10" spans="1:6" ht="18.75" customHeight="1">
      <c r="A10" s="40" t="s">
        <v>78</v>
      </c>
      <c r="B10" s="107"/>
      <c r="C10" s="350">
        <v>1231</v>
      </c>
      <c r="D10" s="108">
        <v>1566</v>
      </c>
      <c r="E10" s="108">
        <f t="shared" si="0"/>
        <v>-335</v>
      </c>
      <c r="F10" s="112">
        <f t="shared" si="1"/>
        <v>-21.392081736909326</v>
      </c>
    </row>
    <row r="11" spans="1:6" ht="18.75" customHeight="1">
      <c r="A11" s="358" t="s">
        <v>79</v>
      </c>
      <c r="B11" s="291"/>
      <c r="C11" s="354">
        <v>927</v>
      </c>
      <c r="D11" s="292">
        <v>974</v>
      </c>
      <c r="E11" s="293">
        <f t="shared" si="0"/>
        <v>-47</v>
      </c>
      <c r="F11" s="294">
        <f t="shared" si="1"/>
        <v>-4.8254620123203287</v>
      </c>
    </row>
    <row r="12" spans="1:6" ht="16.5" thickBot="1">
      <c r="A12" s="359" t="s">
        <v>103</v>
      </c>
      <c r="B12" s="295"/>
      <c r="C12" s="355">
        <f>+C10+C11</f>
        <v>2158</v>
      </c>
      <c r="D12" s="296">
        <f>+D10+D11</f>
        <v>2540</v>
      </c>
      <c r="E12" s="297">
        <f t="shared" si="0"/>
        <v>-382</v>
      </c>
      <c r="F12" s="298">
        <f t="shared" si="1"/>
        <v>-15.039370078740157</v>
      </c>
    </row>
    <row r="13" spans="1:6" ht="9" customHeight="1">
      <c r="D13" s="114"/>
      <c r="E13" s="115"/>
    </row>
    <row r="14" spans="1:6" ht="15" customHeight="1">
      <c r="D14" s="114"/>
      <c r="E14" s="110"/>
    </row>
    <row r="15" spans="1:6" ht="15" customHeight="1">
      <c r="D15" s="116"/>
      <c r="E15" s="115"/>
    </row>
    <row r="16" spans="1:6" ht="15" customHeight="1">
      <c r="E16" s="115"/>
    </row>
  </sheetData>
  <mergeCells count="2">
    <mergeCell ref="A1:B1"/>
    <mergeCell ref="C2:D2"/>
  </mergeCell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926EA523-8264-4992-943C-3B8001E1C86A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FD372BBF-9B24-43BC-9B03-3B3F5CF0C0BF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0">
    <tabColor rgb="FFFFC000"/>
    <pageSetUpPr fitToPage="1"/>
  </sheetPr>
  <dimension ref="A1:D49"/>
  <sheetViews>
    <sheetView showGridLines="0" showZeros="0" topLeftCell="A25" zoomScale="95" zoomScaleNormal="95" workbookViewId="0">
      <selection activeCell="A30" sqref="A30"/>
    </sheetView>
  </sheetViews>
  <sheetFormatPr defaultColWidth="44.140625" defaultRowHeight="12.75"/>
  <cols>
    <col min="1" max="1" width="63.7109375" style="9" customWidth="1"/>
    <col min="2" max="2" width="22.140625" style="42" customWidth="1"/>
    <col min="3" max="4" width="10.7109375" style="42" customWidth="1"/>
    <col min="5" max="223" width="9.140625" style="27" customWidth="1"/>
    <col min="224" max="226" width="10.5703125" style="27" customWidth="1"/>
    <col min="227" max="16384" width="44.140625" style="27"/>
  </cols>
  <sheetData>
    <row r="1" spans="1:4" ht="15">
      <c r="C1" s="48" t="s">
        <v>150</v>
      </c>
      <c r="D1" s="48"/>
    </row>
    <row r="2" spans="1:4" s="28" customFormat="1" ht="15.75">
      <c r="A2" s="29" t="s">
        <v>31</v>
      </c>
      <c r="B2" s="30"/>
      <c r="C2" s="30"/>
      <c r="D2" s="30"/>
    </row>
    <row r="3" spans="1:4" ht="14.25" customHeight="1">
      <c r="A3" s="26"/>
      <c r="B3" s="31"/>
      <c r="C3" s="31"/>
      <c r="D3" s="31"/>
    </row>
    <row r="4" spans="1:4" s="35" customFormat="1" ht="30.75" customHeight="1">
      <c r="A4" s="32" t="s">
        <v>32</v>
      </c>
      <c r="B4" s="34"/>
      <c r="C4" s="34"/>
      <c r="D4" s="34"/>
    </row>
    <row r="5" spans="1:4" s="35" customFormat="1" ht="15.75">
      <c r="A5" s="33"/>
      <c r="B5" s="34"/>
      <c r="C5" s="438" t="s">
        <v>82</v>
      </c>
      <c r="D5" s="438" t="e">
        <v>#REF!</v>
      </c>
    </row>
    <row r="6" spans="1:4" s="10" customFormat="1" ht="19.5" customHeight="1" thickBot="1">
      <c r="A6" s="152"/>
      <c r="B6" s="367"/>
      <c r="C6" s="153">
        <v>2019</v>
      </c>
      <c r="D6" s="157">
        <v>2018</v>
      </c>
    </row>
    <row r="7" spans="1:4" ht="22.5" customHeight="1">
      <c r="A7" s="183" t="s">
        <v>125</v>
      </c>
      <c r="B7" s="379" t="s">
        <v>113</v>
      </c>
      <c r="C7" s="305">
        <v>1829</v>
      </c>
      <c r="D7" s="154">
        <v>1865</v>
      </c>
    </row>
    <row r="8" spans="1:4" ht="18.75" customHeight="1">
      <c r="A8" s="184" t="s">
        <v>8</v>
      </c>
      <c r="B8" s="37"/>
      <c r="C8" s="306">
        <v>127</v>
      </c>
      <c r="D8" s="49">
        <v>143</v>
      </c>
    </row>
    <row r="9" spans="1:4" ht="18.75" customHeight="1">
      <c r="A9" s="184" t="s">
        <v>9</v>
      </c>
      <c r="B9" s="37"/>
      <c r="C9" s="306">
        <v>157</v>
      </c>
      <c r="D9" s="49">
        <v>201</v>
      </c>
    </row>
    <row r="10" spans="1:4" ht="18.75" customHeight="1">
      <c r="A10" s="184" t="s">
        <v>25</v>
      </c>
      <c r="B10" s="37"/>
      <c r="C10" s="306">
        <v>379</v>
      </c>
      <c r="D10" s="49">
        <v>430</v>
      </c>
    </row>
    <row r="11" spans="1:4" ht="18.75" customHeight="1">
      <c r="A11" s="184" t="s">
        <v>39</v>
      </c>
      <c r="B11" s="37"/>
      <c r="C11" s="306">
        <v>339</v>
      </c>
      <c r="D11" s="49">
        <v>275</v>
      </c>
    </row>
    <row r="12" spans="1:4" ht="18.75" customHeight="1">
      <c r="A12" s="184" t="s">
        <v>26</v>
      </c>
      <c r="B12" s="37"/>
      <c r="C12" s="306">
        <v>380</v>
      </c>
      <c r="D12" s="49">
        <v>351</v>
      </c>
    </row>
    <row r="13" spans="1:4" ht="18.75" customHeight="1">
      <c r="A13" s="184" t="s">
        <v>27</v>
      </c>
      <c r="B13" s="37"/>
      <c r="C13" s="306">
        <v>134</v>
      </c>
      <c r="D13" s="49">
        <v>137</v>
      </c>
    </row>
    <row r="14" spans="1:4" ht="18.75" customHeight="1">
      <c r="A14" s="184" t="s">
        <v>28</v>
      </c>
      <c r="B14" s="37"/>
      <c r="C14" s="306">
        <v>179</v>
      </c>
      <c r="D14" s="49">
        <v>164</v>
      </c>
    </row>
    <row r="15" spans="1:4" ht="18.75" customHeight="1">
      <c r="A15" s="184" t="s">
        <v>29</v>
      </c>
      <c r="B15" s="37"/>
      <c r="C15" s="306">
        <v>106</v>
      </c>
      <c r="D15" s="49">
        <v>143</v>
      </c>
    </row>
    <row r="16" spans="1:4" ht="18.75" customHeight="1">
      <c r="A16" s="184" t="s">
        <v>30</v>
      </c>
      <c r="B16" s="37"/>
      <c r="C16" s="306">
        <v>28</v>
      </c>
      <c r="D16" s="49">
        <v>21</v>
      </c>
    </row>
    <row r="17" spans="1:4" s="38" customFormat="1" ht="18.75" customHeight="1" thickBot="1">
      <c r="A17" s="424" t="s">
        <v>42</v>
      </c>
      <c r="B17" s="420" t="s">
        <v>114</v>
      </c>
      <c r="C17" s="419">
        <v>301</v>
      </c>
      <c r="D17" s="155">
        <v>315.5</v>
      </c>
    </row>
    <row r="18" spans="1:4" ht="14.25" customHeight="1">
      <c r="A18" s="36"/>
      <c r="B18" s="31"/>
      <c r="C18" s="8"/>
      <c r="D18" s="8"/>
    </row>
    <row r="19" spans="1:4" s="35" customFormat="1" ht="27.75" customHeight="1">
      <c r="A19" s="32" t="s">
        <v>33</v>
      </c>
      <c r="B19" s="34"/>
      <c r="C19" s="32"/>
      <c r="D19" s="32"/>
    </row>
    <row r="20" spans="1:4" s="35" customFormat="1" ht="15.75">
      <c r="A20" s="33"/>
      <c r="B20" s="34"/>
      <c r="C20" s="438" t="s">
        <v>82</v>
      </c>
      <c r="D20" s="438" t="e">
        <v>#REF!</v>
      </c>
    </row>
    <row r="21" spans="1:4" s="10" customFormat="1" ht="19.5" customHeight="1" thickBot="1">
      <c r="A21" s="152"/>
      <c r="B21" s="367"/>
      <c r="C21" s="153">
        <v>2019</v>
      </c>
      <c r="D21" s="157">
        <v>2018</v>
      </c>
    </row>
    <row r="22" spans="1:4" s="28" customFormat="1" ht="22.5" customHeight="1">
      <c r="A22" s="183" t="s">
        <v>126</v>
      </c>
      <c r="B22" s="379" t="s">
        <v>115</v>
      </c>
      <c r="C22" s="305">
        <v>877</v>
      </c>
      <c r="D22" s="154">
        <v>883</v>
      </c>
    </row>
    <row r="23" spans="1:4" s="28" customFormat="1" ht="19.5" customHeight="1">
      <c r="A23" s="184" t="s">
        <v>8</v>
      </c>
      <c r="B23" s="31"/>
      <c r="C23" s="306">
        <v>54</v>
      </c>
      <c r="D23" s="49">
        <v>64</v>
      </c>
    </row>
    <row r="24" spans="1:4" s="28" customFormat="1" ht="19.5" customHeight="1">
      <c r="A24" s="184" t="s">
        <v>9</v>
      </c>
      <c r="B24" s="31"/>
      <c r="C24" s="306">
        <v>94</v>
      </c>
      <c r="D24" s="49">
        <v>120</v>
      </c>
    </row>
    <row r="25" spans="1:4" s="28" customFormat="1" ht="19.5" customHeight="1">
      <c r="A25" s="184" t="s">
        <v>25</v>
      </c>
      <c r="B25" s="31"/>
      <c r="C25" s="306">
        <v>170</v>
      </c>
      <c r="D25" s="49">
        <v>150</v>
      </c>
    </row>
    <row r="26" spans="1:4" s="28" customFormat="1" ht="19.5" customHeight="1">
      <c r="A26" s="184" t="s">
        <v>39</v>
      </c>
      <c r="B26" s="31"/>
      <c r="C26" s="306">
        <v>72</v>
      </c>
      <c r="D26" s="49">
        <v>79</v>
      </c>
    </row>
    <row r="27" spans="1:4" s="28" customFormat="1" ht="19.5" customHeight="1">
      <c r="A27" s="184" t="s">
        <v>26</v>
      </c>
      <c r="B27" s="31"/>
      <c r="C27" s="306">
        <v>259</v>
      </c>
      <c r="D27" s="49">
        <v>249</v>
      </c>
    </row>
    <row r="28" spans="1:4" s="28" customFormat="1" ht="19.5" customHeight="1">
      <c r="A28" s="184" t="s">
        <v>27</v>
      </c>
      <c r="B28" s="31"/>
      <c r="C28" s="306">
        <v>86</v>
      </c>
      <c r="D28" s="49">
        <v>88</v>
      </c>
    </row>
    <row r="29" spans="1:4" s="28" customFormat="1" ht="19.5" customHeight="1">
      <c r="A29" s="184" t="s">
        <v>28</v>
      </c>
      <c r="B29" s="31"/>
      <c r="C29" s="306">
        <v>82</v>
      </c>
      <c r="D29" s="49">
        <v>66</v>
      </c>
    </row>
    <row r="30" spans="1:4" s="28" customFormat="1" ht="19.5" customHeight="1">
      <c r="A30" s="184" t="s">
        <v>29</v>
      </c>
      <c r="B30" s="31"/>
      <c r="C30" s="306">
        <v>58</v>
      </c>
      <c r="D30" s="49">
        <v>65</v>
      </c>
    </row>
    <row r="31" spans="1:4" s="28" customFormat="1" ht="19.5" customHeight="1" thickBot="1">
      <c r="A31" s="422" t="s">
        <v>30</v>
      </c>
      <c r="B31" s="423"/>
      <c r="C31" s="421">
        <v>2</v>
      </c>
      <c r="D31" s="156">
        <v>2</v>
      </c>
    </row>
    <row r="32" spans="1:4" ht="14.25" customHeight="1">
      <c r="A32" s="36"/>
      <c r="B32" s="31"/>
      <c r="C32" s="8"/>
      <c r="D32" s="8"/>
    </row>
    <row r="33" spans="1:4" s="35" customFormat="1" ht="24" customHeight="1">
      <c r="A33" s="32" t="s">
        <v>34</v>
      </c>
      <c r="B33" s="34"/>
      <c r="C33" s="32"/>
      <c r="D33" s="32"/>
    </row>
    <row r="34" spans="1:4" s="35" customFormat="1" ht="15.75">
      <c r="A34" s="33"/>
      <c r="B34" s="34"/>
      <c r="C34" s="438" t="s">
        <v>82</v>
      </c>
      <c r="D34" s="438" t="e">
        <v>#REF!</v>
      </c>
    </row>
    <row r="35" spans="1:4" s="10" customFormat="1" ht="19.5" customHeight="1" thickBot="1">
      <c r="A35" s="152"/>
      <c r="B35" s="367"/>
      <c r="C35" s="153">
        <v>2019</v>
      </c>
      <c r="D35" s="157">
        <v>2018</v>
      </c>
    </row>
    <row r="36" spans="1:4" s="28" customFormat="1" ht="22.5" customHeight="1">
      <c r="A36" s="183" t="s">
        <v>127</v>
      </c>
      <c r="B36" s="379" t="s">
        <v>116</v>
      </c>
      <c r="C36" s="305">
        <v>147</v>
      </c>
      <c r="D36" s="154">
        <v>152</v>
      </c>
    </row>
    <row r="37" spans="1:4" s="28" customFormat="1" ht="19.5" customHeight="1">
      <c r="A37" s="184" t="s">
        <v>8</v>
      </c>
      <c r="B37" s="31"/>
      <c r="C37" s="306">
        <v>11</v>
      </c>
      <c r="D37" s="49">
        <v>12</v>
      </c>
    </row>
    <row r="38" spans="1:4" s="28" customFormat="1" ht="19.5" customHeight="1">
      <c r="A38" s="184" t="s">
        <v>9</v>
      </c>
      <c r="B38" s="31"/>
      <c r="C38" s="306">
        <v>10</v>
      </c>
      <c r="D38" s="49">
        <v>13</v>
      </c>
    </row>
    <row r="39" spans="1:4" s="28" customFormat="1" ht="19.5" customHeight="1">
      <c r="A39" s="184" t="s">
        <v>25</v>
      </c>
      <c r="B39" s="31"/>
      <c r="C39" s="306">
        <v>32</v>
      </c>
      <c r="D39" s="49">
        <v>43</v>
      </c>
    </row>
    <row r="40" spans="1:4" s="28" customFormat="1" ht="19.5" customHeight="1">
      <c r="A40" s="184" t="s">
        <v>39</v>
      </c>
      <c r="B40" s="31"/>
      <c r="C40" s="306">
        <v>41</v>
      </c>
      <c r="D40" s="49">
        <v>30</v>
      </c>
    </row>
    <row r="41" spans="1:4" s="28" customFormat="1" ht="19.5" customHeight="1">
      <c r="A41" s="184" t="s">
        <v>26</v>
      </c>
      <c r="B41" s="31"/>
      <c r="C41" s="306">
        <v>19</v>
      </c>
      <c r="D41" s="49">
        <v>16</v>
      </c>
    </row>
    <row r="42" spans="1:4" s="28" customFormat="1" ht="19.5" customHeight="1">
      <c r="A42" s="184" t="s">
        <v>27</v>
      </c>
      <c r="B42" s="31"/>
      <c r="C42" s="306">
        <v>8</v>
      </c>
      <c r="D42" s="49">
        <v>8</v>
      </c>
    </row>
    <row r="43" spans="1:4" s="28" customFormat="1" ht="19.5" customHeight="1">
      <c r="A43" s="184" t="s">
        <v>28</v>
      </c>
      <c r="B43" s="31"/>
      <c r="C43" s="306">
        <v>15</v>
      </c>
      <c r="D43" s="49">
        <v>15</v>
      </c>
    </row>
    <row r="44" spans="1:4" s="28" customFormat="1" ht="19.5" customHeight="1">
      <c r="A44" s="184" t="s">
        <v>29</v>
      </c>
      <c r="B44" s="31"/>
      <c r="C44" s="306">
        <v>7</v>
      </c>
      <c r="D44" s="49">
        <v>12</v>
      </c>
    </row>
    <row r="45" spans="1:4" s="28" customFormat="1" ht="19.5" customHeight="1" thickBot="1">
      <c r="A45" s="422" t="s">
        <v>30</v>
      </c>
      <c r="B45" s="423"/>
      <c r="C45" s="421">
        <v>4</v>
      </c>
      <c r="D45" s="156">
        <v>3</v>
      </c>
    </row>
    <row r="46" spans="1:4" s="28" customFormat="1" ht="6" customHeight="1">
      <c r="A46" s="40"/>
      <c r="B46" s="30"/>
      <c r="C46" s="30"/>
      <c r="D46" s="30"/>
    </row>
    <row r="47" spans="1:4" s="41" customFormat="1" ht="12" customHeight="1">
      <c r="A47" s="441" t="s">
        <v>35</v>
      </c>
      <c r="B47" s="441"/>
      <c r="C47" s="441"/>
      <c r="D47" s="441"/>
    </row>
    <row r="48" spans="1:4" ht="12" customHeight="1">
      <c r="A48" s="441" t="s">
        <v>151</v>
      </c>
      <c r="B48" s="441"/>
      <c r="C48" s="441"/>
      <c r="D48" s="441"/>
    </row>
    <row r="49" spans="1:4" ht="45.75" customHeight="1">
      <c r="A49" s="440" t="s">
        <v>149</v>
      </c>
      <c r="B49" s="440"/>
      <c r="C49" s="440"/>
      <c r="D49" s="440"/>
    </row>
  </sheetData>
  <mergeCells count="6">
    <mergeCell ref="A49:D49"/>
    <mergeCell ref="C5:D5"/>
    <mergeCell ref="C20:D20"/>
    <mergeCell ref="C34:D34"/>
    <mergeCell ref="A47:D47"/>
    <mergeCell ref="A48:D48"/>
  </mergeCells>
  <conditionalFormatting sqref="C1:D1">
    <cfRule type="expression" dxfId="29" priority="16">
      <formula>#REF!="I TRIM"</formula>
    </cfRule>
  </conditionalFormatting>
  <pageMargins left="0.23" right="0.27" top="0.28999999999999998" bottom="0.31" header="0.17" footer="0.21"/>
  <pageSetup paperSize="9" scale="83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C8115876-25A4-4D38-8869-6BA09100FB35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C6:D6</xm:sqref>
        </x14:conditionalFormatting>
        <x14:conditionalFormatting xmlns:xm="http://schemas.microsoft.com/office/excel/2006/main">
          <x14:cfRule type="expression" priority="10" id="{2A9E5B05-B893-40B6-B071-88E13D45C97E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C21:D21</xm:sqref>
        </x14:conditionalFormatting>
        <x14:conditionalFormatting xmlns:xm="http://schemas.microsoft.com/office/excel/2006/main">
          <x14:cfRule type="expression" priority="5" id="{BF2BA28F-FFFC-496C-A5BD-BE033F275391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C35:D35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4" tint="0.39997558519241921"/>
    <pageSetUpPr fitToPage="1"/>
  </sheetPr>
  <dimension ref="A1:G28"/>
  <sheetViews>
    <sheetView showGridLines="0" showZeros="0" showWhiteSpace="0" zoomScaleNormal="100" workbookViewId="0">
      <selection activeCell="F29" sqref="F29"/>
    </sheetView>
  </sheetViews>
  <sheetFormatPr defaultColWidth="11.28515625" defaultRowHeight="15" customHeight="1"/>
  <cols>
    <col min="1" max="1" width="50.140625" style="118" customWidth="1"/>
    <col min="2" max="2" width="19.42578125" style="119" customWidth="1"/>
    <col min="3" max="3" width="10.42578125" style="119" customWidth="1"/>
    <col min="4" max="4" width="8.7109375" style="120" customWidth="1"/>
    <col min="5" max="5" width="10" style="121" customWidth="1"/>
    <col min="6" max="6" width="9.140625" style="120" customWidth="1"/>
    <col min="7" max="7" width="12.7109375" style="120" bestFit="1" customWidth="1"/>
    <col min="8" max="240" width="11.28515625" style="120"/>
    <col min="241" max="241" width="50.140625" style="120" customWidth="1"/>
    <col min="242" max="242" width="19.42578125" style="120" customWidth="1"/>
    <col min="243" max="243" width="10.42578125" style="120" customWidth="1"/>
    <col min="244" max="245" width="8.7109375" style="120" customWidth="1"/>
    <col min="246" max="246" width="10" style="120" customWidth="1"/>
    <col min="247" max="247" width="9.140625" style="120" customWidth="1"/>
    <col min="248" max="248" width="12.7109375" style="120" bestFit="1" customWidth="1"/>
    <col min="249" max="252" width="0" style="120" hidden="1" customWidth="1"/>
    <col min="253" max="496" width="11.28515625" style="120"/>
    <col min="497" max="497" width="50.140625" style="120" customWidth="1"/>
    <col min="498" max="498" width="19.42578125" style="120" customWidth="1"/>
    <col min="499" max="499" width="10.42578125" style="120" customWidth="1"/>
    <col min="500" max="501" width="8.7109375" style="120" customWidth="1"/>
    <col min="502" max="502" width="10" style="120" customWidth="1"/>
    <col min="503" max="503" width="9.140625" style="120" customWidth="1"/>
    <col min="504" max="504" width="12.7109375" style="120" bestFit="1" customWidth="1"/>
    <col min="505" max="508" width="0" style="120" hidden="1" customWidth="1"/>
    <col min="509" max="752" width="11.28515625" style="120"/>
    <col min="753" max="753" width="50.140625" style="120" customWidth="1"/>
    <col min="754" max="754" width="19.42578125" style="120" customWidth="1"/>
    <col min="755" max="755" width="10.42578125" style="120" customWidth="1"/>
    <col min="756" max="757" width="8.7109375" style="120" customWidth="1"/>
    <col min="758" max="758" width="10" style="120" customWidth="1"/>
    <col min="759" max="759" width="9.140625" style="120" customWidth="1"/>
    <col min="760" max="760" width="12.7109375" style="120" bestFit="1" customWidth="1"/>
    <col min="761" max="764" width="0" style="120" hidden="1" customWidth="1"/>
    <col min="765" max="1008" width="11.28515625" style="120"/>
    <col min="1009" max="1009" width="50.140625" style="120" customWidth="1"/>
    <col min="1010" max="1010" width="19.42578125" style="120" customWidth="1"/>
    <col min="1011" max="1011" width="10.42578125" style="120" customWidth="1"/>
    <col min="1012" max="1013" width="8.7109375" style="120" customWidth="1"/>
    <col min="1014" max="1014" width="10" style="120" customWidth="1"/>
    <col min="1015" max="1015" width="9.140625" style="120" customWidth="1"/>
    <col min="1016" max="1016" width="12.7109375" style="120" bestFit="1" customWidth="1"/>
    <col min="1017" max="1020" width="0" style="120" hidden="1" customWidth="1"/>
    <col min="1021" max="1264" width="11.28515625" style="120"/>
    <col min="1265" max="1265" width="50.140625" style="120" customWidth="1"/>
    <col min="1266" max="1266" width="19.42578125" style="120" customWidth="1"/>
    <col min="1267" max="1267" width="10.42578125" style="120" customWidth="1"/>
    <col min="1268" max="1269" width="8.7109375" style="120" customWidth="1"/>
    <col min="1270" max="1270" width="10" style="120" customWidth="1"/>
    <col min="1271" max="1271" width="9.140625" style="120" customWidth="1"/>
    <col min="1272" max="1272" width="12.7109375" style="120" bestFit="1" customWidth="1"/>
    <col min="1273" max="1276" width="0" style="120" hidden="1" customWidth="1"/>
    <col min="1277" max="1520" width="11.28515625" style="120"/>
    <col min="1521" max="1521" width="50.140625" style="120" customWidth="1"/>
    <col min="1522" max="1522" width="19.42578125" style="120" customWidth="1"/>
    <col min="1523" max="1523" width="10.42578125" style="120" customWidth="1"/>
    <col min="1524" max="1525" width="8.7109375" style="120" customWidth="1"/>
    <col min="1526" max="1526" width="10" style="120" customWidth="1"/>
    <col min="1527" max="1527" width="9.140625" style="120" customWidth="1"/>
    <col min="1528" max="1528" width="12.7109375" style="120" bestFit="1" customWidth="1"/>
    <col min="1529" max="1532" width="0" style="120" hidden="1" customWidth="1"/>
    <col min="1533" max="1776" width="11.28515625" style="120"/>
    <col min="1777" max="1777" width="50.140625" style="120" customWidth="1"/>
    <col min="1778" max="1778" width="19.42578125" style="120" customWidth="1"/>
    <col min="1779" max="1779" width="10.42578125" style="120" customWidth="1"/>
    <col min="1780" max="1781" width="8.7109375" style="120" customWidth="1"/>
    <col min="1782" max="1782" width="10" style="120" customWidth="1"/>
    <col min="1783" max="1783" width="9.140625" style="120" customWidth="1"/>
    <col min="1784" max="1784" width="12.7109375" style="120" bestFit="1" customWidth="1"/>
    <col min="1785" max="1788" width="0" style="120" hidden="1" customWidth="1"/>
    <col min="1789" max="2032" width="11.28515625" style="120"/>
    <col min="2033" max="2033" width="50.140625" style="120" customWidth="1"/>
    <col min="2034" max="2034" width="19.42578125" style="120" customWidth="1"/>
    <col min="2035" max="2035" width="10.42578125" style="120" customWidth="1"/>
    <col min="2036" max="2037" width="8.7109375" style="120" customWidth="1"/>
    <col min="2038" max="2038" width="10" style="120" customWidth="1"/>
    <col min="2039" max="2039" width="9.140625" style="120" customWidth="1"/>
    <col min="2040" max="2040" width="12.7109375" style="120" bestFit="1" customWidth="1"/>
    <col min="2041" max="2044" width="0" style="120" hidden="1" customWidth="1"/>
    <col min="2045" max="2288" width="11.28515625" style="120"/>
    <col min="2289" max="2289" width="50.140625" style="120" customWidth="1"/>
    <col min="2290" max="2290" width="19.42578125" style="120" customWidth="1"/>
    <col min="2291" max="2291" width="10.42578125" style="120" customWidth="1"/>
    <col min="2292" max="2293" width="8.7109375" style="120" customWidth="1"/>
    <col min="2294" max="2294" width="10" style="120" customWidth="1"/>
    <col min="2295" max="2295" width="9.140625" style="120" customWidth="1"/>
    <col min="2296" max="2296" width="12.7109375" style="120" bestFit="1" customWidth="1"/>
    <col min="2297" max="2300" width="0" style="120" hidden="1" customWidth="1"/>
    <col min="2301" max="2544" width="11.28515625" style="120"/>
    <col min="2545" max="2545" width="50.140625" style="120" customWidth="1"/>
    <col min="2546" max="2546" width="19.42578125" style="120" customWidth="1"/>
    <col min="2547" max="2547" width="10.42578125" style="120" customWidth="1"/>
    <col min="2548" max="2549" width="8.7109375" style="120" customWidth="1"/>
    <col min="2550" max="2550" width="10" style="120" customWidth="1"/>
    <col min="2551" max="2551" width="9.140625" style="120" customWidth="1"/>
    <col min="2552" max="2552" width="12.7109375" style="120" bestFit="1" customWidth="1"/>
    <col min="2553" max="2556" width="0" style="120" hidden="1" customWidth="1"/>
    <col min="2557" max="2800" width="11.28515625" style="120"/>
    <col min="2801" max="2801" width="50.140625" style="120" customWidth="1"/>
    <col min="2802" max="2802" width="19.42578125" style="120" customWidth="1"/>
    <col min="2803" max="2803" width="10.42578125" style="120" customWidth="1"/>
    <col min="2804" max="2805" width="8.7109375" style="120" customWidth="1"/>
    <col min="2806" max="2806" width="10" style="120" customWidth="1"/>
    <col min="2807" max="2807" width="9.140625" style="120" customWidth="1"/>
    <col min="2808" max="2808" width="12.7109375" style="120" bestFit="1" customWidth="1"/>
    <col min="2809" max="2812" width="0" style="120" hidden="1" customWidth="1"/>
    <col min="2813" max="3056" width="11.28515625" style="120"/>
    <col min="3057" max="3057" width="50.140625" style="120" customWidth="1"/>
    <col min="3058" max="3058" width="19.42578125" style="120" customWidth="1"/>
    <col min="3059" max="3059" width="10.42578125" style="120" customWidth="1"/>
    <col min="3060" max="3061" width="8.7109375" style="120" customWidth="1"/>
    <col min="3062" max="3062" width="10" style="120" customWidth="1"/>
    <col min="3063" max="3063" width="9.140625" style="120" customWidth="1"/>
    <col min="3064" max="3064" width="12.7109375" style="120" bestFit="1" customWidth="1"/>
    <col min="3065" max="3068" width="0" style="120" hidden="1" customWidth="1"/>
    <col min="3069" max="3312" width="11.28515625" style="120"/>
    <col min="3313" max="3313" width="50.140625" style="120" customWidth="1"/>
    <col min="3314" max="3314" width="19.42578125" style="120" customWidth="1"/>
    <col min="3315" max="3315" width="10.42578125" style="120" customWidth="1"/>
    <col min="3316" max="3317" width="8.7109375" style="120" customWidth="1"/>
    <col min="3318" max="3318" width="10" style="120" customWidth="1"/>
    <col min="3319" max="3319" width="9.140625" style="120" customWidth="1"/>
    <col min="3320" max="3320" width="12.7109375" style="120" bestFit="1" customWidth="1"/>
    <col min="3321" max="3324" width="0" style="120" hidden="1" customWidth="1"/>
    <col min="3325" max="3568" width="11.28515625" style="120"/>
    <col min="3569" max="3569" width="50.140625" style="120" customWidth="1"/>
    <col min="3570" max="3570" width="19.42578125" style="120" customWidth="1"/>
    <col min="3571" max="3571" width="10.42578125" style="120" customWidth="1"/>
    <col min="3572" max="3573" width="8.7109375" style="120" customWidth="1"/>
    <col min="3574" max="3574" width="10" style="120" customWidth="1"/>
    <col min="3575" max="3575" width="9.140625" style="120" customWidth="1"/>
    <col min="3576" max="3576" width="12.7109375" style="120" bestFit="1" customWidth="1"/>
    <col min="3577" max="3580" width="0" style="120" hidden="1" customWidth="1"/>
    <col min="3581" max="3824" width="11.28515625" style="120"/>
    <col min="3825" max="3825" width="50.140625" style="120" customWidth="1"/>
    <col min="3826" max="3826" width="19.42578125" style="120" customWidth="1"/>
    <col min="3827" max="3827" width="10.42578125" style="120" customWidth="1"/>
    <col min="3828" max="3829" width="8.7109375" style="120" customWidth="1"/>
    <col min="3830" max="3830" width="10" style="120" customWidth="1"/>
    <col min="3831" max="3831" width="9.140625" style="120" customWidth="1"/>
    <col min="3832" max="3832" width="12.7109375" style="120" bestFit="1" customWidth="1"/>
    <col min="3833" max="3836" width="0" style="120" hidden="1" customWidth="1"/>
    <col min="3837" max="4080" width="11.28515625" style="120"/>
    <col min="4081" max="4081" width="50.140625" style="120" customWidth="1"/>
    <col min="4082" max="4082" width="19.42578125" style="120" customWidth="1"/>
    <col min="4083" max="4083" width="10.42578125" style="120" customWidth="1"/>
    <col min="4084" max="4085" width="8.7109375" style="120" customWidth="1"/>
    <col min="4086" max="4086" width="10" style="120" customWidth="1"/>
    <col min="4087" max="4087" width="9.140625" style="120" customWidth="1"/>
    <col min="4088" max="4088" width="12.7109375" style="120" bestFit="1" customWidth="1"/>
    <col min="4089" max="4092" width="0" style="120" hidden="1" customWidth="1"/>
    <col min="4093" max="4336" width="11.28515625" style="120"/>
    <col min="4337" max="4337" width="50.140625" style="120" customWidth="1"/>
    <col min="4338" max="4338" width="19.42578125" style="120" customWidth="1"/>
    <col min="4339" max="4339" width="10.42578125" style="120" customWidth="1"/>
    <col min="4340" max="4341" width="8.7109375" style="120" customWidth="1"/>
    <col min="4342" max="4342" width="10" style="120" customWidth="1"/>
    <col min="4343" max="4343" width="9.140625" style="120" customWidth="1"/>
    <col min="4344" max="4344" width="12.7109375" style="120" bestFit="1" customWidth="1"/>
    <col min="4345" max="4348" width="0" style="120" hidden="1" customWidth="1"/>
    <col min="4349" max="4592" width="11.28515625" style="120"/>
    <col min="4593" max="4593" width="50.140625" style="120" customWidth="1"/>
    <col min="4594" max="4594" width="19.42578125" style="120" customWidth="1"/>
    <col min="4595" max="4595" width="10.42578125" style="120" customWidth="1"/>
    <col min="4596" max="4597" width="8.7109375" style="120" customWidth="1"/>
    <col min="4598" max="4598" width="10" style="120" customWidth="1"/>
    <col min="4599" max="4599" width="9.140625" style="120" customWidth="1"/>
    <col min="4600" max="4600" width="12.7109375" style="120" bestFit="1" customWidth="1"/>
    <col min="4601" max="4604" width="0" style="120" hidden="1" customWidth="1"/>
    <col min="4605" max="4848" width="11.28515625" style="120"/>
    <col min="4849" max="4849" width="50.140625" style="120" customWidth="1"/>
    <col min="4850" max="4850" width="19.42578125" style="120" customWidth="1"/>
    <col min="4851" max="4851" width="10.42578125" style="120" customWidth="1"/>
    <col min="4852" max="4853" width="8.7109375" style="120" customWidth="1"/>
    <col min="4854" max="4854" width="10" style="120" customWidth="1"/>
    <col min="4855" max="4855" width="9.140625" style="120" customWidth="1"/>
    <col min="4856" max="4856" width="12.7109375" style="120" bestFit="1" customWidth="1"/>
    <col min="4857" max="4860" width="0" style="120" hidden="1" customWidth="1"/>
    <col min="4861" max="5104" width="11.28515625" style="120"/>
    <col min="5105" max="5105" width="50.140625" style="120" customWidth="1"/>
    <col min="5106" max="5106" width="19.42578125" style="120" customWidth="1"/>
    <col min="5107" max="5107" width="10.42578125" style="120" customWidth="1"/>
    <col min="5108" max="5109" width="8.7109375" style="120" customWidth="1"/>
    <col min="5110" max="5110" width="10" style="120" customWidth="1"/>
    <col min="5111" max="5111" width="9.140625" style="120" customWidth="1"/>
    <col min="5112" max="5112" width="12.7109375" style="120" bestFit="1" customWidth="1"/>
    <col min="5113" max="5116" width="0" style="120" hidden="1" customWidth="1"/>
    <col min="5117" max="5360" width="11.28515625" style="120"/>
    <col min="5361" max="5361" width="50.140625" style="120" customWidth="1"/>
    <col min="5362" max="5362" width="19.42578125" style="120" customWidth="1"/>
    <col min="5363" max="5363" width="10.42578125" style="120" customWidth="1"/>
    <col min="5364" max="5365" width="8.7109375" style="120" customWidth="1"/>
    <col min="5366" max="5366" width="10" style="120" customWidth="1"/>
    <col min="5367" max="5367" width="9.140625" style="120" customWidth="1"/>
    <col min="5368" max="5368" width="12.7109375" style="120" bestFit="1" customWidth="1"/>
    <col min="5369" max="5372" width="0" style="120" hidden="1" customWidth="1"/>
    <col min="5373" max="5616" width="11.28515625" style="120"/>
    <col min="5617" max="5617" width="50.140625" style="120" customWidth="1"/>
    <col min="5618" max="5618" width="19.42578125" style="120" customWidth="1"/>
    <col min="5619" max="5619" width="10.42578125" style="120" customWidth="1"/>
    <col min="5620" max="5621" width="8.7109375" style="120" customWidth="1"/>
    <col min="5622" max="5622" width="10" style="120" customWidth="1"/>
    <col min="5623" max="5623" width="9.140625" style="120" customWidth="1"/>
    <col min="5624" max="5624" width="12.7109375" style="120" bestFit="1" customWidth="1"/>
    <col min="5625" max="5628" width="0" style="120" hidden="1" customWidth="1"/>
    <col min="5629" max="5872" width="11.28515625" style="120"/>
    <col min="5873" max="5873" width="50.140625" style="120" customWidth="1"/>
    <col min="5874" max="5874" width="19.42578125" style="120" customWidth="1"/>
    <col min="5875" max="5875" width="10.42578125" style="120" customWidth="1"/>
    <col min="5876" max="5877" width="8.7109375" style="120" customWidth="1"/>
    <col min="5878" max="5878" width="10" style="120" customWidth="1"/>
    <col min="5879" max="5879" width="9.140625" style="120" customWidth="1"/>
    <col min="5880" max="5880" width="12.7109375" style="120" bestFit="1" customWidth="1"/>
    <col min="5881" max="5884" width="0" style="120" hidden="1" customWidth="1"/>
    <col min="5885" max="6128" width="11.28515625" style="120"/>
    <col min="6129" max="6129" width="50.140625" style="120" customWidth="1"/>
    <col min="6130" max="6130" width="19.42578125" style="120" customWidth="1"/>
    <col min="6131" max="6131" width="10.42578125" style="120" customWidth="1"/>
    <col min="6132" max="6133" width="8.7109375" style="120" customWidth="1"/>
    <col min="6134" max="6134" width="10" style="120" customWidth="1"/>
    <col min="6135" max="6135" width="9.140625" style="120" customWidth="1"/>
    <col min="6136" max="6136" width="12.7109375" style="120" bestFit="1" customWidth="1"/>
    <col min="6137" max="6140" width="0" style="120" hidden="1" customWidth="1"/>
    <col min="6141" max="6384" width="11.28515625" style="120"/>
    <col min="6385" max="6385" width="50.140625" style="120" customWidth="1"/>
    <col min="6386" max="6386" width="19.42578125" style="120" customWidth="1"/>
    <col min="6387" max="6387" width="10.42578125" style="120" customWidth="1"/>
    <col min="6388" max="6389" width="8.7109375" style="120" customWidth="1"/>
    <col min="6390" max="6390" width="10" style="120" customWidth="1"/>
    <col min="6391" max="6391" width="9.140625" style="120" customWidth="1"/>
    <col min="6392" max="6392" width="12.7109375" style="120" bestFit="1" customWidth="1"/>
    <col min="6393" max="6396" width="0" style="120" hidden="1" customWidth="1"/>
    <col min="6397" max="6640" width="11.28515625" style="120"/>
    <col min="6641" max="6641" width="50.140625" style="120" customWidth="1"/>
    <col min="6642" max="6642" width="19.42578125" style="120" customWidth="1"/>
    <col min="6643" max="6643" width="10.42578125" style="120" customWidth="1"/>
    <col min="6644" max="6645" width="8.7109375" style="120" customWidth="1"/>
    <col min="6646" max="6646" width="10" style="120" customWidth="1"/>
    <col min="6647" max="6647" width="9.140625" style="120" customWidth="1"/>
    <col min="6648" max="6648" width="12.7109375" style="120" bestFit="1" customWidth="1"/>
    <col min="6649" max="6652" width="0" style="120" hidden="1" customWidth="1"/>
    <col min="6653" max="6896" width="11.28515625" style="120"/>
    <col min="6897" max="6897" width="50.140625" style="120" customWidth="1"/>
    <col min="6898" max="6898" width="19.42578125" style="120" customWidth="1"/>
    <col min="6899" max="6899" width="10.42578125" style="120" customWidth="1"/>
    <col min="6900" max="6901" width="8.7109375" style="120" customWidth="1"/>
    <col min="6902" max="6902" width="10" style="120" customWidth="1"/>
    <col min="6903" max="6903" width="9.140625" style="120" customWidth="1"/>
    <col min="6904" max="6904" width="12.7109375" style="120" bestFit="1" customWidth="1"/>
    <col min="6905" max="6908" width="0" style="120" hidden="1" customWidth="1"/>
    <col min="6909" max="7152" width="11.28515625" style="120"/>
    <col min="7153" max="7153" width="50.140625" style="120" customWidth="1"/>
    <col min="7154" max="7154" width="19.42578125" style="120" customWidth="1"/>
    <col min="7155" max="7155" width="10.42578125" style="120" customWidth="1"/>
    <col min="7156" max="7157" width="8.7109375" style="120" customWidth="1"/>
    <col min="7158" max="7158" width="10" style="120" customWidth="1"/>
    <col min="7159" max="7159" width="9.140625" style="120" customWidth="1"/>
    <col min="7160" max="7160" width="12.7109375" style="120" bestFit="1" customWidth="1"/>
    <col min="7161" max="7164" width="0" style="120" hidden="1" customWidth="1"/>
    <col min="7165" max="7408" width="11.28515625" style="120"/>
    <col min="7409" max="7409" width="50.140625" style="120" customWidth="1"/>
    <col min="7410" max="7410" width="19.42578125" style="120" customWidth="1"/>
    <col min="7411" max="7411" width="10.42578125" style="120" customWidth="1"/>
    <col min="7412" max="7413" width="8.7109375" style="120" customWidth="1"/>
    <col min="7414" max="7414" width="10" style="120" customWidth="1"/>
    <col min="7415" max="7415" width="9.140625" style="120" customWidth="1"/>
    <col min="7416" max="7416" width="12.7109375" style="120" bestFit="1" customWidth="1"/>
    <col min="7417" max="7420" width="0" style="120" hidden="1" customWidth="1"/>
    <col min="7421" max="7664" width="11.28515625" style="120"/>
    <col min="7665" max="7665" width="50.140625" style="120" customWidth="1"/>
    <col min="7666" max="7666" width="19.42578125" style="120" customWidth="1"/>
    <col min="7667" max="7667" width="10.42578125" style="120" customWidth="1"/>
    <col min="7668" max="7669" width="8.7109375" style="120" customWidth="1"/>
    <col min="7670" max="7670" width="10" style="120" customWidth="1"/>
    <col min="7671" max="7671" width="9.140625" style="120" customWidth="1"/>
    <col min="7672" max="7672" width="12.7109375" style="120" bestFit="1" customWidth="1"/>
    <col min="7673" max="7676" width="0" style="120" hidden="1" customWidth="1"/>
    <col min="7677" max="7920" width="11.28515625" style="120"/>
    <col min="7921" max="7921" width="50.140625" style="120" customWidth="1"/>
    <col min="7922" max="7922" width="19.42578125" style="120" customWidth="1"/>
    <col min="7923" max="7923" width="10.42578125" style="120" customWidth="1"/>
    <col min="7924" max="7925" width="8.7109375" style="120" customWidth="1"/>
    <col min="7926" max="7926" width="10" style="120" customWidth="1"/>
    <col min="7927" max="7927" width="9.140625" style="120" customWidth="1"/>
    <col min="7928" max="7928" width="12.7109375" style="120" bestFit="1" customWidth="1"/>
    <col min="7929" max="7932" width="0" style="120" hidden="1" customWidth="1"/>
    <col min="7933" max="8176" width="11.28515625" style="120"/>
    <col min="8177" max="8177" width="50.140625" style="120" customWidth="1"/>
    <col min="8178" max="8178" width="19.42578125" style="120" customWidth="1"/>
    <col min="8179" max="8179" width="10.42578125" style="120" customWidth="1"/>
    <col min="8180" max="8181" width="8.7109375" style="120" customWidth="1"/>
    <col min="8182" max="8182" width="10" style="120" customWidth="1"/>
    <col min="8183" max="8183" width="9.140625" style="120" customWidth="1"/>
    <col min="8184" max="8184" width="12.7109375" style="120" bestFit="1" customWidth="1"/>
    <col min="8185" max="8188" width="0" style="120" hidden="1" customWidth="1"/>
    <col min="8189" max="8432" width="11.28515625" style="120"/>
    <col min="8433" max="8433" width="50.140625" style="120" customWidth="1"/>
    <col min="8434" max="8434" width="19.42578125" style="120" customWidth="1"/>
    <col min="8435" max="8435" width="10.42578125" style="120" customWidth="1"/>
    <col min="8436" max="8437" width="8.7109375" style="120" customWidth="1"/>
    <col min="8438" max="8438" width="10" style="120" customWidth="1"/>
    <col min="8439" max="8439" width="9.140625" style="120" customWidth="1"/>
    <col min="8440" max="8440" width="12.7109375" style="120" bestFit="1" customWidth="1"/>
    <col min="8441" max="8444" width="0" style="120" hidden="1" customWidth="1"/>
    <col min="8445" max="8688" width="11.28515625" style="120"/>
    <col min="8689" max="8689" width="50.140625" style="120" customWidth="1"/>
    <col min="8690" max="8690" width="19.42578125" style="120" customWidth="1"/>
    <col min="8691" max="8691" width="10.42578125" style="120" customWidth="1"/>
    <col min="8692" max="8693" width="8.7109375" style="120" customWidth="1"/>
    <col min="8694" max="8694" width="10" style="120" customWidth="1"/>
    <col min="8695" max="8695" width="9.140625" style="120" customWidth="1"/>
    <col min="8696" max="8696" width="12.7109375" style="120" bestFit="1" customWidth="1"/>
    <col min="8697" max="8700" width="0" style="120" hidden="1" customWidth="1"/>
    <col min="8701" max="8944" width="11.28515625" style="120"/>
    <col min="8945" max="8945" width="50.140625" style="120" customWidth="1"/>
    <col min="8946" max="8946" width="19.42578125" style="120" customWidth="1"/>
    <col min="8947" max="8947" width="10.42578125" style="120" customWidth="1"/>
    <col min="8948" max="8949" width="8.7109375" style="120" customWidth="1"/>
    <col min="8950" max="8950" width="10" style="120" customWidth="1"/>
    <col min="8951" max="8951" width="9.140625" style="120" customWidth="1"/>
    <col min="8952" max="8952" width="12.7109375" style="120" bestFit="1" customWidth="1"/>
    <col min="8953" max="8956" width="0" style="120" hidden="1" customWidth="1"/>
    <col min="8957" max="9200" width="11.28515625" style="120"/>
    <col min="9201" max="9201" width="50.140625" style="120" customWidth="1"/>
    <col min="9202" max="9202" width="19.42578125" style="120" customWidth="1"/>
    <col min="9203" max="9203" width="10.42578125" style="120" customWidth="1"/>
    <col min="9204" max="9205" width="8.7109375" style="120" customWidth="1"/>
    <col min="9206" max="9206" width="10" style="120" customWidth="1"/>
    <col min="9207" max="9207" width="9.140625" style="120" customWidth="1"/>
    <col min="9208" max="9208" width="12.7109375" style="120" bestFit="1" customWidth="1"/>
    <col min="9209" max="9212" width="0" style="120" hidden="1" customWidth="1"/>
    <col min="9213" max="9456" width="11.28515625" style="120"/>
    <col min="9457" max="9457" width="50.140625" style="120" customWidth="1"/>
    <col min="9458" max="9458" width="19.42578125" style="120" customWidth="1"/>
    <col min="9459" max="9459" width="10.42578125" style="120" customWidth="1"/>
    <col min="9460" max="9461" width="8.7109375" style="120" customWidth="1"/>
    <col min="9462" max="9462" width="10" style="120" customWidth="1"/>
    <col min="9463" max="9463" width="9.140625" style="120" customWidth="1"/>
    <col min="9464" max="9464" width="12.7109375" style="120" bestFit="1" customWidth="1"/>
    <col min="9465" max="9468" width="0" style="120" hidden="1" customWidth="1"/>
    <col min="9469" max="9712" width="11.28515625" style="120"/>
    <col min="9713" max="9713" width="50.140625" style="120" customWidth="1"/>
    <col min="9714" max="9714" width="19.42578125" style="120" customWidth="1"/>
    <col min="9715" max="9715" width="10.42578125" style="120" customWidth="1"/>
    <col min="9716" max="9717" width="8.7109375" style="120" customWidth="1"/>
    <col min="9718" max="9718" width="10" style="120" customWidth="1"/>
    <col min="9719" max="9719" width="9.140625" style="120" customWidth="1"/>
    <col min="9720" max="9720" width="12.7109375" style="120" bestFit="1" customWidth="1"/>
    <col min="9721" max="9724" width="0" style="120" hidden="1" customWidth="1"/>
    <col min="9725" max="9968" width="11.28515625" style="120"/>
    <col min="9969" max="9969" width="50.140625" style="120" customWidth="1"/>
    <col min="9970" max="9970" width="19.42578125" style="120" customWidth="1"/>
    <col min="9971" max="9971" width="10.42578125" style="120" customWidth="1"/>
    <col min="9972" max="9973" width="8.7109375" style="120" customWidth="1"/>
    <col min="9974" max="9974" width="10" style="120" customWidth="1"/>
    <col min="9975" max="9975" width="9.140625" style="120" customWidth="1"/>
    <col min="9976" max="9976" width="12.7109375" style="120" bestFit="1" customWidth="1"/>
    <col min="9977" max="9980" width="0" style="120" hidden="1" customWidth="1"/>
    <col min="9981" max="10224" width="11.28515625" style="120"/>
    <col min="10225" max="10225" width="50.140625" style="120" customWidth="1"/>
    <col min="10226" max="10226" width="19.42578125" style="120" customWidth="1"/>
    <col min="10227" max="10227" width="10.42578125" style="120" customWidth="1"/>
    <col min="10228" max="10229" width="8.7109375" style="120" customWidth="1"/>
    <col min="10230" max="10230" width="10" style="120" customWidth="1"/>
    <col min="10231" max="10231" width="9.140625" style="120" customWidth="1"/>
    <col min="10232" max="10232" width="12.7109375" style="120" bestFit="1" customWidth="1"/>
    <col min="10233" max="10236" width="0" style="120" hidden="1" customWidth="1"/>
    <col min="10237" max="10480" width="11.28515625" style="120"/>
    <col min="10481" max="10481" width="50.140625" style="120" customWidth="1"/>
    <col min="10482" max="10482" width="19.42578125" style="120" customWidth="1"/>
    <col min="10483" max="10483" width="10.42578125" style="120" customWidth="1"/>
    <col min="10484" max="10485" width="8.7109375" style="120" customWidth="1"/>
    <col min="10486" max="10486" width="10" style="120" customWidth="1"/>
    <col min="10487" max="10487" width="9.140625" style="120" customWidth="1"/>
    <col min="10488" max="10488" width="12.7109375" style="120" bestFit="1" customWidth="1"/>
    <col min="10489" max="10492" width="0" style="120" hidden="1" customWidth="1"/>
    <col min="10493" max="10736" width="11.28515625" style="120"/>
    <col min="10737" max="10737" width="50.140625" style="120" customWidth="1"/>
    <col min="10738" max="10738" width="19.42578125" style="120" customWidth="1"/>
    <col min="10739" max="10739" width="10.42578125" style="120" customWidth="1"/>
    <col min="10740" max="10741" width="8.7109375" style="120" customWidth="1"/>
    <col min="10742" max="10742" width="10" style="120" customWidth="1"/>
    <col min="10743" max="10743" width="9.140625" style="120" customWidth="1"/>
    <col min="10744" max="10744" width="12.7109375" style="120" bestFit="1" customWidth="1"/>
    <col min="10745" max="10748" width="0" style="120" hidden="1" customWidth="1"/>
    <col min="10749" max="10992" width="11.28515625" style="120"/>
    <col min="10993" max="10993" width="50.140625" style="120" customWidth="1"/>
    <col min="10994" max="10994" width="19.42578125" style="120" customWidth="1"/>
    <col min="10995" max="10995" width="10.42578125" style="120" customWidth="1"/>
    <col min="10996" max="10997" width="8.7109375" style="120" customWidth="1"/>
    <col min="10998" max="10998" width="10" style="120" customWidth="1"/>
    <col min="10999" max="10999" width="9.140625" style="120" customWidth="1"/>
    <col min="11000" max="11000" width="12.7109375" style="120" bestFit="1" customWidth="1"/>
    <col min="11001" max="11004" width="0" style="120" hidden="1" customWidth="1"/>
    <col min="11005" max="11248" width="11.28515625" style="120"/>
    <col min="11249" max="11249" width="50.140625" style="120" customWidth="1"/>
    <col min="11250" max="11250" width="19.42578125" style="120" customWidth="1"/>
    <col min="11251" max="11251" width="10.42578125" style="120" customWidth="1"/>
    <col min="11252" max="11253" width="8.7109375" style="120" customWidth="1"/>
    <col min="11254" max="11254" width="10" style="120" customWidth="1"/>
    <col min="11255" max="11255" width="9.140625" style="120" customWidth="1"/>
    <col min="11256" max="11256" width="12.7109375" style="120" bestFit="1" customWidth="1"/>
    <col min="11257" max="11260" width="0" style="120" hidden="1" customWidth="1"/>
    <col min="11261" max="11504" width="11.28515625" style="120"/>
    <col min="11505" max="11505" width="50.140625" style="120" customWidth="1"/>
    <col min="11506" max="11506" width="19.42578125" style="120" customWidth="1"/>
    <col min="11507" max="11507" width="10.42578125" style="120" customWidth="1"/>
    <col min="11508" max="11509" width="8.7109375" style="120" customWidth="1"/>
    <col min="11510" max="11510" width="10" style="120" customWidth="1"/>
    <col min="11511" max="11511" width="9.140625" style="120" customWidth="1"/>
    <col min="11512" max="11512" width="12.7109375" style="120" bestFit="1" customWidth="1"/>
    <col min="11513" max="11516" width="0" style="120" hidden="1" customWidth="1"/>
    <col min="11517" max="11760" width="11.28515625" style="120"/>
    <col min="11761" max="11761" width="50.140625" style="120" customWidth="1"/>
    <col min="11762" max="11762" width="19.42578125" style="120" customWidth="1"/>
    <col min="11763" max="11763" width="10.42578125" style="120" customWidth="1"/>
    <col min="11764" max="11765" width="8.7109375" style="120" customWidth="1"/>
    <col min="11766" max="11766" width="10" style="120" customWidth="1"/>
    <col min="11767" max="11767" width="9.140625" style="120" customWidth="1"/>
    <col min="11768" max="11768" width="12.7109375" style="120" bestFit="1" customWidth="1"/>
    <col min="11769" max="11772" width="0" style="120" hidden="1" customWidth="1"/>
    <col min="11773" max="12016" width="11.28515625" style="120"/>
    <col min="12017" max="12017" width="50.140625" style="120" customWidth="1"/>
    <col min="12018" max="12018" width="19.42578125" style="120" customWidth="1"/>
    <col min="12019" max="12019" width="10.42578125" style="120" customWidth="1"/>
    <col min="12020" max="12021" width="8.7109375" style="120" customWidth="1"/>
    <col min="12022" max="12022" width="10" style="120" customWidth="1"/>
    <col min="12023" max="12023" width="9.140625" style="120" customWidth="1"/>
    <col min="12024" max="12024" width="12.7109375" style="120" bestFit="1" customWidth="1"/>
    <col min="12025" max="12028" width="0" style="120" hidden="1" customWidth="1"/>
    <col min="12029" max="12272" width="11.28515625" style="120"/>
    <col min="12273" max="12273" width="50.140625" style="120" customWidth="1"/>
    <col min="12274" max="12274" width="19.42578125" style="120" customWidth="1"/>
    <col min="12275" max="12275" width="10.42578125" style="120" customWidth="1"/>
    <col min="12276" max="12277" width="8.7109375" style="120" customWidth="1"/>
    <col min="12278" max="12278" width="10" style="120" customWidth="1"/>
    <col min="12279" max="12279" width="9.140625" style="120" customWidth="1"/>
    <col min="12280" max="12280" width="12.7109375" style="120" bestFit="1" customWidth="1"/>
    <col min="12281" max="12284" width="0" style="120" hidden="1" customWidth="1"/>
    <col min="12285" max="12528" width="11.28515625" style="120"/>
    <col min="12529" max="12529" width="50.140625" style="120" customWidth="1"/>
    <col min="12530" max="12530" width="19.42578125" style="120" customWidth="1"/>
    <col min="12531" max="12531" width="10.42578125" style="120" customWidth="1"/>
    <col min="12532" max="12533" width="8.7109375" style="120" customWidth="1"/>
    <col min="12534" max="12534" width="10" style="120" customWidth="1"/>
    <col min="12535" max="12535" width="9.140625" style="120" customWidth="1"/>
    <col min="12536" max="12536" width="12.7109375" style="120" bestFit="1" customWidth="1"/>
    <col min="12537" max="12540" width="0" style="120" hidden="1" customWidth="1"/>
    <col min="12541" max="12784" width="11.28515625" style="120"/>
    <col min="12785" max="12785" width="50.140625" style="120" customWidth="1"/>
    <col min="12786" max="12786" width="19.42578125" style="120" customWidth="1"/>
    <col min="12787" max="12787" width="10.42578125" style="120" customWidth="1"/>
    <col min="12788" max="12789" width="8.7109375" style="120" customWidth="1"/>
    <col min="12790" max="12790" width="10" style="120" customWidth="1"/>
    <col min="12791" max="12791" width="9.140625" style="120" customWidth="1"/>
    <col min="12792" max="12792" width="12.7109375" style="120" bestFit="1" customWidth="1"/>
    <col min="12793" max="12796" width="0" style="120" hidden="1" customWidth="1"/>
    <col min="12797" max="13040" width="11.28515625" style="120"/>
    <col min="13041" max="13041" width="50.140625" style="120" customWidth="1"/>
    <col min="13042" max="13042" width="19.42578125" style="120" customWidth="1"/>
    <col min="13043" max="13043" width="10.42578125" style="120" customWidth="1"/>
    <col min="13044" max="13045" width="8.7109375" style="120" customWidth="1"/>
    <col min="13046" max="13046" width="10" style="120" customWidth="1"/>
    <col min="13047" max="13047" width="9.140625" style="120" customWidth="1"/>
    <col min="13048" max="13048" width="12.7109375" style="120" bestFit="1" customWidth="1"/>
    <col min="13049" max="13052" width="0" style="120" hidden="1" customWidth="1"/>
    <col min="13053" max="13296" width="11.28515625" style="120"/>
    <col min="13297" max="13297" width="50.140625" style="120" customWidth="1"/>
    <col min="13298" max="13298" width="19.42578125" style="120" customWidth="1"/>
    <col min="13299" max="13299" width="10.42578125" style="120" customWidth="1"/>
    <col min="13300" max="13301" width="8.7109375" style="120" customWidth="1"/>
    <col min="13302" max="13302" width="10" style="120" customWidth="1"/>
    <col min="13303" max="13303" width="9.140625" style="120" customWidth="1"/>
    <col min="13304" max="13304" width="12.7109375" style="120" bestFit="1" customWidth="1"/>
    <col min="13305" max="13308" width="0" style="120" hidden="1" customWidth="1"/>
    <col min="13309" max="13552" width="11.28515625" style="120"/>
    <col min="13553" max="13553" width="50.140625" style="120" customWidth="1"/>
    <col min="13554" max="13554" width="19.42578125" style="120" customWidth="1"/>
    <col min="13555" max="13555" width="10.42578125" style="120" customWidth="1"/>
    <col min="13556" max="13557" width="8.7109375" style="120" customWidth="1"/>
    <col min="13558" max="13558" width="10" style="120" customWidth="1"/>
    <col min="13559" max="13559" width="9.140625" style="120" customWidth="1"/>
    <col min="13560" max="13560" width="12.7109375" style="120" bestFit="1" customWidth="1"/>
    <col min="13561" max="13564" width="0" style="120" hidden="1" customWidth="1"/>
    <col min="13565" max="13808" width="11.28515625" style="120"/>
    <col min="13809" max="13809" width="50.140625" style="120" customWidth="1"/>
    <col min="13810" max="13810" width="19.42578125" style="120" customWidth="1"/>
    <col min="13811" max="13811" width="10.42578125" style="120" customWidth="1"/>
    <col min="13812" max="13813" width="8.7109375" style="120" customWidth="1"/>
    <col min="13814" max="13814" width="10" style="120" customWidth="1"/>
    <col min="13815" max="13815" width="9.140625" style="120" customWidth="1"/>
    <col min="13816" max="13816" width="12.7109375" style="120" bestFit="1" customWidth="1"/>
    <col min="13817" max="13820" width="0" style="120" hidden="1" customWidth="1"/>
    <col min="13821" max="14064" width="11.28515625" style="120"/>
    <col min="14065" max="14065" width="50.140625" style="120" customWidth="1"/>
    <col min="14066" max="14066" width="19.42578125" style="120" customWidth="1"/>
    <col min="14067" max="14067" width="10.42578125" style="120" customWidth="1"/>
    <col min="14068" max="14069" width="8.7109375" style="120" customWidth="1"/>
    <col min="14070" max="14070" width="10" style="120" customWidth="1"/>
    <col min="14071" max="14071" width="9.140625" style="120" customWidth="1"/>
    <col min="14072" max="14072" width="12.7109375" style="120" bestFit="1" customWidth="1"/>
    <col min="14073" max="14076" width="0" style="120" hidden="1" customWidth="1"/>
    <col min="14077" max="14320" width="11.28515625" style="120"/>
    <col min="14321" max="14321" width="50.140625" style="120" customWidth="1"/>
    <col min="14322" max="14322" width="19.42578125" style="120" customWidth="1"/>
    <col min="14323" max="14323" width="10.42578125" style="120" customWidth="1"/>
    <col min="14324" max="14325" width="8.7109375" style="120" customWidth="1"/>
    <col min="14326" max="14326" width="10" style="120" customWidth="1"/>
    <col min="14327" max="14327" width="9.140625" style="120" customWidth="1"/>
    <col min="14328" max="14328" width="12.7109375" style="120" bestFit="1" customWidth="1"/>
    <col min="14329" max="14332" width="0" style="120" hidden="1" customWidth="1"/>
    <col min="14333" max="14576" width="11.28515625" style="120"/>
    <col min="14577" max="14577" width="50.140625" style="120" customWidth="1"/>
    <col min="14578" max="14578" width="19.42578125" style="120" customWidth="1"/>
    <col min="14579" max="14579" width="10.42578125" style="120" customWidth="1"/>
    <col min="14580" max="14581" width="8.7109375" style="120" customWidth="1"/>
    <col min="14582" max="14582" width="10" style="120" customWidth="1"/>
    <col min="14583" max="14583" width="9.140625" style="120" customWidth="1"/>
    <col min="14584" max="14584" width="12.7109375" style="120" bestFit="1" customWidth="1"/>
    <col min="14585" max="14588" width="0" style="120" hidden="1" customWidth="1"/>
    <col min="14589" max="14832" width="11.28515625" style="120"/>
    <col min="14833" max="14833" width="50.140625" style="120" customWidth="1"/>
    <col min="14834" max="14834" width="19.42578125" style="120" customWidth="1"/>
    <col min="14835" max="14835" width="10.42578125" style="120" customWidth="1"/>
    <col min="14836" max="14837" width="8.7109375" style="120" customWidth="1"/>
    <col min="14838" max="14838" width="10" style="120" customWidth="1"/>
    <col min="14839" max="14839" width="9.140625" style="120" customWidth="1"/>
    <col min="14840" max="14840" width="12.7109375" style="120" bestFit="1" customWidth="1"/>
    <col min="14841" max="14844" width="0" style="120" hidden="1" customWidth="1"/>
    <col min="14845" max="15088" width="11.28515625" style="120"/>
    <col min="15089" max="15089" width="50.140625" style="120" customWidth="1"/>
    <col min="15090" max="15090" width="19.42578125" style="120" customWidth="1"/>
    <col min="15091" max="15091" width="10.42578125" style="120" customWidth="1"/>
    <col min="15092" max="15093" width="8.7109375" style="120" customWidth="1"/>
    <col min="15094" max="15094" width="10" style="120" customWidth="1"/>
    <col min="15095" max="15095" width="9.140625" style="120" customWidth="1"/>
    <col min="15096" max="15096" width="12.7109375" style="120" bestFit="1" customWidth="1"/>
    <col min="15097" max="15100" width="0" style="120" hidden="1" customWidth="1"/>
    <col min="15101" max="15344" width="11.28515625" style="120"/>
    <col min="15345" max="15345" width="50.140625" style="120" customWidth="1"/>
    <col min="15346" max="15346" width="19.42578125" style="120" customWidth="1"/>
    <col min="15347" max="15347" width="10.42578125" style="120" customWidth="1"/>
    <col min="15348" max="15349" width="8.7109375" style="120" customWidth="1"/>
    <col min="15350" max="15350" width="10" style="120" customWidth="1"/>
    <col min="15351" max="15351" width="9.140625" style="120" customWidth="1"/>
    <col min="15352" max="15352" width="12.7109375" style="120" bestFit="1" customWidth="1"/>
    <col min="15353" max="15356" width="0" style="120" hidden="1" customWidth="1"/>
    <col min="15357" max="15600" width="11.28515625" style="120"/>
    <col min="15601" max="15601" width="50.140625" style="120" customWidth="1"/>
    <col min="15602" max="15602" width="19.42578125" style="120" customWidth="1"/>
    <col min="15603" max="15603" width="10.42578125" style="120" customWidth="1"/>
    <col min="15604" max="15605" width="8.7109375" style="120" customWidth="1"/>
    <col min="15606" max="15606" width="10" style="120" customWidth="1"/>
    <col min="15607" max="15607" width="9.140625" style="120" customWidth="1"/>
    <col min="15608" max="15608" width="12.7109375" style="120" bestFit="1" customWidth="1"/>
    <col min="15609" max="15612" width="0" style="120" hidden="1" customWidth="1"/>
    <col min="15613" max="15856" width="11.28515625" style="120"/>
    <col min="15857" max="15857" width="50.140625" style="120" customWidth="1"/>
    <col min="15858" max="15858" width="19.42578125" style="120" customWidth="1"/>
    <col min="15859" max="15859" width="10.42578125" style="120" customWidth="1"/>
    <col min="15860" max="15861" width="8.7109375" style="120" customWidth="1"/>
    <col min="15862" max="15862" width="10" style="120" customWidth="1"/>
    <col min="15863" max="15863" width="9.140625" style="120" customWidth="1"/>
    <col min="15864" max="15864" width="12.7109375" style="120" bestFit="1" customWidth="1"/>
    <col min="15865" max="15868" width="0" style="120" hidden="1" customWidth="1"/>
    <col min="15869" max="16112" width="11.28515625" style="120"/>
    <col min="16113" max="16113" width="50.140625" style="120" customWidth="1"/>
    <col min="16114" max="16114" width="19.42578125" style="120" customWidth="1"/>
    <col min="16115" max="16115" width="10.42578125" style="120" customWidth="1"/>
    <col min="16116" max="16117" width="8.7109375" style="120" customWidth="1"/>
    <col min="16118" max="16118" width="10" style="120" customWidth="1"/>
    <col min="16119" max="16119" width="9.140625" style="120" customWidth="1"/>
    <col min="16120" max="16120" width="12.7109375" style="120" bestFit="1" customWidth="1"/>
    <col min="16121" max="16124" width="0" style="120" hidden="1" customWidth="1"/>
    <col min="16125" max="16384" width="11.28515625" style="120"/>
  </cols>
  <sheetData>
    <row r="1" spans="1:7" ht="15" customHeight="1">
      <c r="A1" s="142" t="s">
        <v>85</v>
      </c>
    </row>
    <row r="2" spans="1:7" s="122" customFormat="1" ht="15" customHeight="1">
      <c r="C2" s="438" t="s">
        <v>82</v>
      </c>
      <c r="D2" s="438"/>
      <c r="E2" s="143"/>
      <c r="F2" s="7"/>
    </row>
    <row r="3" spans="1:7" s="122" customFormat="1" ht="19.5" customHeight="1" thickBot="1">
      <c r="A3" s="50"/>
      <c r="B3" s="363" t="s">
        <v>104</v>
      </c>
      <c r="C3" s="153">
        <v>2019</v>
      </c>
      <c r="D3" s="157">
        <v>2018</v>
      </c>
      <c r="E3" s="157" t="s">
        <v>37</v>
      </c>
      <c r="F3" s="157" t="s">
        <v>45</v>
      </c>
    </row>
    <row r="4" spans="1:7" s="123" customFormat="1" ht="18.75" customHeight="1">
      <c r="A4" s="163" t="s">
        <v>8</v>
      </c>
      <c r="B4" s="164"/>
      <c r="C4" s="307">
        <v>2.88</v>
      </c>
      <c r="D4" s="165">
        <v>2.84</v>
      </c>
      <c r="E4" s="165">
        <f t="shared" ref="E4" si="0">+C4-D4</f>
        <v>4.0000000000000036E-2</v>
      </c>
      <c r="F4" s="166">
        <f t="shared" ref="F4" si="1">IF(OR(AND(C4-D4&lt;0,(C4-D4)/D4&gt;0),AND(C4-D4&gt;0,(C4-D4)/D4&lt;0))=TRUE,-(C4-D4)/D4*100,(C4-D4)/D4*100)</f>
        <v>1.4084507042253533</v>
      </c>
    </row>
    <row r="5" spans="1:7" ht="18.75" customHeight="1">
      <c r="A5" s="158" t="s">
        <v>86</v>
      </c>
      <c r="B5" s="159"/>
      <c r="C5" s="308">
        <v>13.29</v>
      </c>
      <c r="D5" s="160">
        <v>13.29</v>
      </c>
      <c r="E5" s="161">
        <v>0</v>
      </c>
      <c r="F5" s="162">
        <v>0</v>
      </c>
    </row>
    <row r="6" spans="1:7" ht="18.75" customHeight="1">
      <c r="A6" s="132" t="s">
        <v>87</v>
      </c>
      <c r="B6" s="133"/>
      <c r="C6" s="309">
        <v>3.73</v>
      </c>
      <c r="D6" s="134">
        <v>6.48</v>
      </c>
      <c r="E6" s="135">
        <v>-2.7500000000000004</v>
      </c>
      <c r="F6" s="136">
        <v>-42.438271604938279</v>
      </c>
    </row>
    <row r="7" spans="1:7" ht="18.75" customHeight="1">
      <c r="A7" s="132" t="s">
        <v>88</v>
      </c>
      <c r="B7" s="133"/>
      <c r="C7" s="309">
        <v>2.9</v>
      </c>
      <c r="D7" s="134">
        <v>1.8</v>
      </c>
      <c r="E7" s="135">
        <v>1.0999999999999999</v>
      </c>
      <c r="F7" s="136">
        <v>61.111111111111107</v>
      </c>
    </row>
    <row r="8" spans="1:7" ht="18.75" customHeight="1">
      <c r="A8" s="132" t="s">
        <v>89</v>
      </c>
      <c r="B8" s="133"/>
      <c r="C8" s="309">
        <v>1.76</v>
      </c>
      <c r="D8" s="134">
        <v>2.4</v>
      </c>
      <c r="E8" s="135">
        <v>-0.6399999999999999</v>
      </c>
      <c r="F8" s="136">
        <v>-26.666666666666668</v>
      </c>
      <c r="G8" s="124"/>
    </row>
    <row r="9" spans="1:7" ht="18.75" customHeight="1">
      <c r="A9" s="132" t="s">
        <v>90</v>
      </c>
      <c r="B9" s="133"/>
      <c r="C9" s="309">
        <v>3.52</v>
      </c>
      <c r="D9" s="134">
        <v>3.74</v>
      </c>
      <c r="E9" s="135">
        <v>-0.2200000000000002</v>
      </c>
      <c r="F9" s="136">
        <v>-5.8823529411764754</v>
      </c>
    </row>
    <row r="10" spans="1:7" ht="18.75" customHeight="1">
      <c r="A10" s="132" t="s">
        <v>91</v>
      </c>
      <c r="B10" s="133"/>
      <c r="C10" s="309">
        <v>0.9</v>
      </c>
      <c r="D10" s="134">
        <v>1.02</v>
      </c>
      <c r="E10" s="135">
        <v>-0.12</v>
      </c>
      <c r="F10" s="136">
        <v>-11.76470588235294</v>
      </c>
    </row>
    <row r="11" spans="1:7" ht="18.75" customHeight="1">
      <c r="A11" s="137" t="s">
        <v>92</v>
      </c>
      <c r="B11" s="138"/>
      <c r="C11" s="310">
        <v>0.88</v>
      </c>
      <c r="D11" s="139">
        <v>1.6</v>
      </c>
      <c r="E11" s="135">
        <v>-0.72000000000000008</v>
      </c>
      <c r="F11" s="140">
        <v>-45</v>
      </c>
    </row>
    <row r="12" spans="1:7" ht="18.75" customHeight="1">
      <c r="A12" s="132" t="s">
        <v>93</v>
      </c>
      <c r="B12" s="133"/>
      <c r="C12" s="309">
        <v>1.5</v>
      </c>
      <c r="D12" s="134">
        <v>1.42</v>
      </c>
      <c r="E12" s="135">
        <v>8.0000000000000071E-2</v>
      </c>
      <c r="F12" s="136">
        <v>5.6338028169014134</v>
      </c>
    </row>
    <row r="13" spans="1:7" s="125" customFormat="1" ht="18.75" customHeight="1">
      <c r="A13" s="132" t="s">
        <v>94</v>
      </c>
      <c r="B13" s="133"/>
      <c r="C13" s="309">
        <v>5</v>
      </c>
      <c r="D13" s="134">
        <v>3.13</v>
      </c>
      <c r="E13" s="135">
        <v>1.87</v>
      </c>
      <c r="F13" s="136">
        <v>59.744408945686914</v>
      </c>
    </row>
    <row r="14" spans="1:7" s="125" customFormat="1" ht="18.75" customHeight="1">
      <c r="A14" s="132" t="s">
        <v>95</v>
      </c>
      <c r="B14" s="133"/>
      <c r="C14" s="309">
        <v>1.4300000000000002</v>
      </c>
      <c r="D14" s="134">
        <v>1.08</v>
      </c>
      <c r="E14" s="135">
        <v>0.35000000000000009</v>
      </c>
      <c r="F14" s="136">
        <v>32.407407407407412</v>
      </c>
    </row>
    <row r="15" spans="1:7" s="123" customFormat="1" ht="18.75" customHeight="1">
      <c r="A15" s="167" t="s">
        <v>121</v>
      </c>
      <c r="B15" s="168"/>
      <c r="C15" s="311">
        <f>SUM(C5:C14)</f>
        <v>34.909999999999997</v>
      </c>
      <c r="D15" s="169">
        <f>SUM(D5:D14)</f>
        <v>35.96</v>
      </c>
      <c r="E15" s="169">
        <f t="shared" ref="E15:E21" si="2">+C15-D15</f>
        <v>-1.0500000000000043</v>
      </c>
      <c r="F15" s="170">
        <f t="shared" ref="F15:F21" si="3">IF(OR(AND(C15-D15&lt;0,(C15-D15)/D15&gt;0),AND(C15-D15&gt;0,(C15-D15)/D15&lt;0))=TRUE,-(C15-D15)/D15*100,(C15-D15)/D15*100)</f>
        <v>-2.9199110122358296</v>
      </c>
      <c r="G15" s="126"/>
    </row>
    <row r="16" spans="1:7" s="123" customFormat="1" ht="18.75" customHeight="1">
      <c r="A16" s="167" t="s">
        <v>96</v>
      </c>
      <c r="B16" s="168"/>
      <c r="C16" s="311">
        <f>+C4+C15</f>
        <v>37.79</v>
      </c>
      <c r="D16" s="169">
        <f>+D4+D15</f>
        <v>38.799999999999997</v>
      </c>
      <c r="E16" s="169">
        <f t="shared" si="2"/>
        <v>-1.009999999999998</v>
      </c>
      <c r="F16" s="170">
        <f t="shared" si="3"/>
        <v>-2.6030927835051494</v>
      </c>
    </row>
    <row r="17" spans="1:6" s="125" customFormat="1" ht="18.75" customHeight="1">
      <c r="A17" s="132" t="s">
        <v>97</v>
      </c>
      <c r="B17" s="133"/>
      <c r="C17" s="312">
        <v>0.15</v>
      </c>
      <c r="D17" s="135">
        <v>0.38</v>
      </c>
      <c r="E17" s="135">
        <v>-0.23</v>
      </c>
      <c r="F17" s="141">
        <v>-60.526315789473685</v>
      </c>
    </row>
    <row r="18" spans="1:6" ht="18.75" customHeight="1">
      <c r="A18" s="132" t="s">
        <v>98</v>
      </c>
      <c r="B18" s="133"/>
      <c r="C18" s="312">
        <v>-0.12</v>
      </c>
      <c r="D18" s="135">
        <v>-7.0000000000000007E-2</v>
      </c>
      <c r="E18" s="135">
        <v>-4.9999999999999989E-2</v>
      </c>
      <c r="F18" s="141">
        <v>-71.428571428571402</v>
      </c>
    </row>
    <row r="19" spans="1:6" s="127" customFormat="1" ht="18.75" customHeight="1">
      <c r="A19" s="167" t="s">
        <v>99</v>
      </c>
      <c r="B19" s="168"/>
      <c r="C19" s="311">
        <f>+C16+C17+C18</f>
        <v>37.82</v>
      </c>
      <c r="D19" s="169">
        <f>+D16+D17+D18</f>
        <v>39.11</v>
      </c>
      <c r="E19" s="169">
        <f t="shared" si="2"/>
        <v>-1.2899999999999991</v>
      </c>
      <c r="F19" s="170">
        <f t="shared" si="3"/>
        <v>-3.2983891587829177</v>
      </c>
    </row>
    <row r="20" spans="1:6" s="128" customFormat="1" ht="18.75" customHeight="1">
      <c r="A20" s="167" t="s">
        <v>100</v>
      </c>
      <c r="B20" s="168"/>
      <c r="C20" s="313">
        <v>1.31</v>
      </c>
      <c r="D20" s="171">
        <v>1.41</v>
      </c>
      <c r="E20" s="169">
        <f t="shared" si="2"/>
        <v>-9.9999999999999867E-2</v>
      </c>
      <c r="F20" s="170">
        <f t="shared" si="3"/>
        <v>-7.0921985815602744</v>
      </c>
    </row>
    <row r="21" spans="1:6" s="127" customFormat="1" ht="18.75" customHeight="1" thickBot="1">
      <c r="A21" s="172" t="s">
        <v>101</v>
      </c>
      <c r="B21" s="173"/>
      <c r="C21" s="314">
        <f>+C19+C20</f>
        <v>39.130000000000003</v>
      </c>
      <c r="D21" s="174">
        <f>+D19+D20</f>
        <v>40.519999999999996</v>
      </c>
      <c r="E21" s="175">
        <f t="shared" si="2"/>
        <v>-1.3899999999999935</v>
      </c>
      <c r="F21" s="176">
        <f t="shared" si="3"/>
        <v>-3.4304047384007741</v>
      </c>
    </row>
    <row r="22" spans="1:6" ht="6.75" customHeight="1">
      <c r="C22" s="129"/>
      <c r="D22" s="130"/>
      <c r="E22" s="131"/>
      <c r="F22" s="130"/>
    </row>
    <row r="23" spans="1:6" ht="15" customHeight="1">
      <c r="D23" s="130"/>
      <c r="E23" s="131"/>
      <c r="F23" s="130"/>
    </row>
    <row r="24" spans="1:6" ht="15" customHeight="1">
      <c r="D24" s="130"/>
      <c r="E24" s="131"/>
      <c r="F24" s="130"/>
    </row>
    <row r="25" spans="1:6" ht="15" customHeight="1">
      <c r="D25" s="130"/>
      <c r="E25" s="131"/>
      <c r="F25" s="130"/>
    </row>
    <row r="26" spans="1:6" ht="15" customHeight="1">
      <c r="D26" s="130"/>
      <c r="E26" s="131"/>
      <c r="F26" s="130"/>
    </row>
    <row r="27" spans="1:6" ht="15" customHeight="1">
      <c r="D27" s="130"/>
      <c r="E27" s="131"/>
      <c r="F27" s="130"/>
    </row>
    <row r="28" spans="1:6" ht="15" customHeight="1">
      <c r="D28" s="130"/>
      <c r="E28" s="131"/>
      <c r="F28" s="130"/>
    </row>
  </sheetData>
  <mergeCells count="1">
    <mergeCell ref="C2:D2"/>
  </mergeCells>
  <pageMargins left="0.14000000000000001" right="0.1" top="0.17" bottom="0.14000000000000001" header="0.5" footer="0.09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753D225-26A3-41AE-BC5A-10723A7E21C1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5C89472D-D692-477B-8D11-1D57B601165C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4" tint="0.39997558519241921"/>
    <pageSetUpPr fitToPage="1"/>
  </sheetPr>
  <dimension ref="A1:F15"/>
  <sheetViews>
    <sheetView showGridLines="0" workbookViewId="0">
      <selection activeCell="C35" sqref="C35"/>
    </sheetView>
  </sheetViews>
  <sheetFormatPr defaultRowHeight="15"/>
  <cols>
    <col min="1" max="1" width="69.7109375" customWidth="1"/>
    <col min="2" max="2" width="17.42578125" customWidth="1"/>
    <col min="3" max="5" width="10.7109375" customWidth="1"/>
    <col min="6" max="6" width="10.140625" customWidth="1"/>
  </cols>
  <sheetData>
    <row r="1" spans="1:6">
      <c r="C1" s="48"/>
      <c r="D1" s="48"/>
      <c r="E1" s="48"/>
      <c r="F1" s="48"/>
    </row>
    <row r="2" spans="1:6" ht="15.75">
      <c r="C2" s="438" t="s">
        <v>82</v>
      </c>
      <c r="D2" s="438"/>
      <c r="E2" s="143"/>
    </row>
    <row r="3" spans="1:6" ht="19.5" customHeight="1" thickBot="1">
      <c r="A3" s="442"/>
      <c r="B3" s="442"/>
      <c r="C3" s="153">
        <v>2019</v>
      </c>
      <c r="D3" s="157">
        <v>2018</v>
      </c>
      <c r="E3" s="157" t="s">
        <v>37</v>
      </c>
      <c r="F3" s="157" t="s">
        <v>0</v>
      </c>
    </row>
    <row r="4" spans="1:6" ht="19.5" customHeight="1">
      <c r="A4" s="191" t="s">
        <v>6</v>
      </c>
      <c r="B4" s="192" t="s">
        <v>117</v>
      </c>
      <c r="C4" s="315">
        <v>200</v>
      </c>
      <c r="D4" s="193">
        <v>242.4</v>
      </c>
      <c r="E4" s="193">
        <f>+C4-D4</f>
        <v>-42.400000000000006</v>
      </c>
      <c r="F4" s="368">
        <f>IF(OR(AND(C4-D4&lt;0,(C4-D4)/D4&gt;0),AND(C4-D4&gt;0,(C4-D4)/D4&lt;0))=TRUE,-(C4-D4)/D4*100,(C4-D4)/D4*100)</f>
        <v>-17.491749174917494</v>
      </c>
    </row>
    <row r="5" spans="1:6" ht="19.5" customHeight="1">
      <c r="A5" s="185" t="s">
        <v>7</v>
      </c>
      <c r="B5" s="56"/>
      <c r="C5" s="316">
        <v>167</v>
      </c>
      <c r="D5" s="61">
        <v>225.3</v>
      </c>
      <c r="E5" s="61">
        <f t="shared" ref="E5:E14" si="0">+C5-D5</f>
        <v>-58.300000000000011</v>
      </c>
      <c r="F5" s="369">
        <f>IF(OR(AND(C5-D5&lt;0,(C5-D5)/D5&gt;0),AND(C5-D5&gt;0,(C5-D5)/D5&lt;0))=TRUE,-(C5-D5)/D5*100,(C5-D5)/D5*100)</f>
        <v>-25.876608965823351</v>
      </c>
    </row>
    <row r="6" spans="1:6" ht="19.5" customHeight="1">
      <c r="A6" s="186" t="s">
        <v>123</v>
      </c>
      <c r="B6" s="57" t="s">
        <v>104</v>
      </c>
      <c r="C6" s="317"/>
      <c r="D6" s="62"/>
      <c r="E6" s="62"/>
      <c r="F6" s="2"/>
    </row>
    <row r="7" spans="1:6" ht="19.5" customHeight="1">
      <c r="A7" s="187" t="s">
        <v>8</v>
      </c>
      <c r="B7" s="58"/>
      <c r="C7" s="317">
        <v>20.46</v>
      </c>
      <c r="D7" s="45">
        <v>20.96</v>
      </c>
      <c r="E7" s="45">
        <f>+C7-D7</f>
        <v>-0.5</v>
      </c>
      <c r="F7" s="2">
        <f t="shared" ref="F7:F14" si="1">IF(OR(AND(C7-D7&lt;0,(C7-D7)/D7&gt;0),AND(C7-D7&gt;0,(C7-D7)/D7&lt;0))=TRUE,-(C7-D7)/D7*100,(C7-D7)/D7*100)</f>
        <v>-2.3854961832061066</v>
      </c>
    </row>
    <row r="8" spans="1:6" ht="19.5" customHeight="1">
      <c r="A8" s="11" t="s">
        <v>9</v>
      </c>
      <c r="B8" s="59"/>
      <c r="C8" s="317">
        <v>13.970000000000002</v>
      </c>
      <c r="D8" s="45">
        <v>15.419999999999998</v>
      </c>
      <c r="E8" s="45">
        <f>+C8-D8</f>
        <v>-1.4499999999999957</v>
      </c>
      <c r="F8" s="2">
        <f t="shared" si="1"/>
        <v>-9.4033722438391436</v>
      </c>
    </row>
    <row r="9" spans="1:6" s="3" customFormat="1" ht="19.5" customHeight="1">
      <c r="A9" s="188" t="s">
        <v>10</v>
      </c>
      <c r="B9" s="59"/>
      <c r="C9" s="318">
        <v>2.12</v>
      </c>
      <c r="D9" s="51">
        <v>1.38</v>
      </c>
      <c r="E9" s="51">
        <f t="shared" si="0"/>
        <v>0.74000000000000021</v>
      </c>
      <c r="F9" s="370">
        <f t="shared" si="1"/>
        <v>53.623188405797116</v>
      </c>
    </row>
    <row r="10" spans="1:6" s="3" customFormat="1" ht="19.5" customHeight="1">
      <c r="A10" s="189" t="s">
        <v>38</v>
      </c>
      <c r="B10" s="59"/>
      <c r="C10" s="318">
        <v>11.850000000000001</v>
      </c>
      <c r="D10" s="51">
        <v>14.04</v>
      </c>
      <c r="E10" s="51">
        <f t="shared" si="0"/>
        <v>-2.1899999999999977</v>
      </c>
      <c r="F10" s="370">
        <f t="shared" si="1"/>
        <v>-15.598290598290582</v>
      </c>
    </row>
    <row r="11" spans="1:6" ht="19.5" customHeight="1">
      <c r="A11" s="11" t="s">
        <v>11</v>
      </c>
      <c r="B11" s="59"/>
      <c r="C11" s="317">
        <v>4.7</v>
      </c>
      <c r="D11" s="45">
        <v>4.1399999999999997</v>
      </c>
      <c r="E11" s="45">
        <f t="shared" si="0"/>
        <v>0.5600000000000005</v>
      </c>
      <c r="F11" s="2">
        <f t="shared" si="1"/>
        <v>13.526570048309191</v>
      </c>
    </row>
    <row r="12" spans="1:6" s="6" customFormat="1" ht="19.5" customHeight="1">
      <c r="A12" s="181" t="s">
        <v>122</v>
      </c>
      <c r="B12" s="177"/>
      <c r="C12" s="319">
        <v>39.130000000000003</v>
      </c>
      <c r="D12" s="178">
        <v>40.519999999999996</v>
      </c>
      <c r="E12" s="178">
        <f t="shared" si="0"/>
        <v>-1.3899999999999935</v>
      </c>
      <c r="F12" s="371">
        <f t="shared" si="1"/>
        <v>-3.4304047384007741</v>
      </c>
    </row>
    <row r="13" spans="1:6" s="3" customFormat="1" ht="19.5" customHeight="1">
      <c r="A13" s="198" t="s">
        <v>41</v>
      </c>
      <c r="B13" s="199"/>
      <c r="C13" s="320">
        <v>4.9000000000000004</v>
      </c>
      <c r="D13" s="200">
        <v>5.4</v>
      </c>
      <c r="E13" s="200">
        <f t="shared" si="0"/>
        <v>-0.5</v>
      </c>
      <c r="F13" s="372">
        <f t="shared" si="1"/>
        <v>-9.2592592592592595</v>
      </c>
    </row>
    <row r="14" spans="1:6" s="6" customFormat="1" ht="19.5" customHeight="1" thickBot="1">
      <c r="A14" s="195" t="s">
        <v>13</v>
      </c>
      <c r="B14" s="196" t="s">
        <v>107</v>
      </c>
      <c r="C14" s="321">
        <v>19.389999999999997</v>
      </c>
      <c r="D14" s="197">
        <v>17.709999999999997</v>
      </c>
      <c r="E14" s="197">
        <f t="shared" si="0"/>
        <v>1.6799999999999997</v>
      </c>
      <c r="F14" s="373">
        <f t="shared" si="1"/>
        <v>9.4861660079051369</v>
      </c>
    </row>
    <row r="15" spans="1:6" ht="6.75" customHeight="1"/>
  </sheetData>
  <mergeCells count="2">
    <mergeCell ref="A3:B3"/>
    <mergeCell ref="C2:D2"/>
  </mergeCells>
  <conditionalFormatting sqref="C1:F1">
    <cfRule type="expression" dxfId="23" priority="10">
      <formula>#REF!="I TRIM"</formula>
    </cfRule>
  </conditionalFormatting>
  <conditionalFormatting sqref="E4:E14">
    <cfRule type="expression" dxfId="22" priority="4">
      <formula>#REF!="SI"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3AD5411-8C57-4A63-9CA4-BB8C3A4DA315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  <x14:conditionalFormatting xmlns:xm="http://schemas.microsoft.com/office/excel/2006/main">
          <x14:cfRule type="expression" priority="2" id="{16CC2F76-5823-45CA-8011-6EDCE0A1E31E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4" tint="0.39997558519241921"/>
    <pageSetUpPr fitToPage="1"/>
  </sheetPr>
  <dimension ref="A1:M49"/>
  <sheetViews>
    <sheetView showGridLines="0" zoomScaleNormal="100" workbookViewId="0">
      <selection activeCell="A9" sqref="A9:XFD9"/>
    </sheetView>
  </sheetViews>
  <sheetFormatPr defaultRowHeight="15" customHeight="1"/>
  <cols>
    <col min="1" max="1" width="45.28515625" style="77" customWidth="1"/>
    <col min="2" max="2" width="19.7109375" style="82" customWidth="1"/>
    <col min="3" max="4" width="12.85546875" style="80" customWidth="1"/>
    <col min="5" max="5" width="12.140625" style="80" customWidth="1"/>
    <col min="6" max="6" width="12.140625" style="81" customWidth="1"/>
    <col min="7" max="251" width="9.140625" style="77"/>
    <col min="252" max="252" width="55.7109375" style="77" customWidth="1"/>
    <col min="253" max="253" width="16" style="77" customWidth="1"/>
    <col min="254" max="257" width="9.7109375" style="77" customWidth="1"/>
    <col min="258" max="258" width="6.28515625" style="77" customWidth="1"/>
    <col min="259" max="507" width="9.140625" style="77"/>
    <col min="508" max="508" width="55.7109375" style="77" customWidth="1"/>
    <col min="509" max="509" width="16" style="77" customWidth="1"/>
    <col min="510" max="513" width="9.7109375" style="77" customWidth="1"/>
    <col min="514" max="514" width="6.28515625" style="77" customWidth="1"/>
    <col min="515" max="763" width="9.140625" style="77"/>
    <col min="764" max="764" width="55.7109375" style="77" customWidth="1"/>
    <col min="765" max="765" width="16" style="77" customWidth="1"/>
    <col min="766" max="769" width="9.7109375" style="77" customWidth="1"/>
    <col min="770" max="770" width="6.28515625" style="77" customWidth="1"/>
    <col min="771" max="1019" width="9.140625" style="77"/>
    <col min="1020" max="1020" width="55.7109375" style="77" customWidth="1"/>
    <col min="1021" max="1021" width="16" style="77" customWidth="1"/>
    <col min="1022" max="1025" width="9.7109375" style="77" customWidth="1"/>
    <col min="1026" max="1026" width="6.28515625" style="77" customWidth="1"/>
    <col min="1027" max="1275" width="9.140625" style="77"/>
    <col min="1276" max="1276" width="55.7109375" style="77" customWidth="1"/>
    <col min="1277" max="1277" width="16" style="77" customWidth="1"/>
    <col min="1278" max="1281" width="9.7109375" style="77" customWidth="1"/>
    <col min="1282" max="1282" width="6.28515625" style="77" customWidth="1"/>
    <col min="1283" max="1531" width="9.140625" style="77"/>
    <col min="1532" max="1532" width="55.7109375" style="77" customWidth="1"/>
    <col min="1533" max="1533" width="16" style="77" customWidth="1"/>
    <col min="1534" max="1537" width="9.7109375" style="77" customWidth="1"/>
    <col min="1538" max="1538" width="6.28515625" style="77" customWidth="1"/>
    <col min="1539" max="1787" width="9.140625" style="77"/>
    <col min="1788" max="1788" width="55.7109375" style="77" customWidth="1"/>
    <col min="1789" max="1789" width="16" style="77" customWidth="1"/>
    <col min="1790" max="1793" width="9.7109375" style="77" customWidth="1"/>
    <col min="1794" max="1794" width="6.28515625" style="77" customWidth="1"/>
    <col min="1795" max="2043" width="9.140625" style="77"/>
    <col min="2044" max="2044" width="55.7109375" style="77" customWidth="1"/>
    <col min="2045" max="2045" width="16" style="77" customWidth="1"/>
    <col min="2046" max="2049" width="9.7109375" style="77" customWidth="1"/>
    <col min="2050" max="2050" width="6.28515625" style="77" customWidth="1"/>
    <col min="2051" max="2299" width="9.140625" style="77"/>
    <col min="2300" max="2300" width="55.7109375" style="77" customWidth="1"/>
    <col min="2301" max="2301" width="16" style="77" customWidth="1"/>
    <col min="2302" max="2305" width="9.7109375" style="77" customWidth="1"/>
    <col min="2306" max="2306" width="6.28515625" style="77" customWidth="1"/>
    <col min="2307" max="2555" width="9.140625" style="77"/>
    <col min="2556" max="2556" width="55.7109375" style="77" customWidth="1"/>
    <col min="2557" max="2557" width="16" style="77" customWidth="1"/>
    <col min="2558" max="2561" width="9.7109375" style="77" customWidth="1"/>
    <col min="2562" max="2562" width="6.28515625" style="77" customWidth="1"/>
    <col min="2563" max="2811" width="9.140625" style="77"/>
    <col min="2812" max="2812" width="55.7109375" style="77" customWidth="1"/>
    <col min="2813" max="2813" width="16" style="77" customWidth="1"/>
    <col min="2814" max="2817" width="9.7109375" style="77" customWidth="1"/>
    <col min="2818" max="2818" width="6.28515625" style="77" customWidth="1"/>
    <col min="2819" max="3067" width="9.140625" style="77"/>
    <col min="3068" max="3068" width="55.7109375" style="77" customWidth="1"/>
    <col min="3069" max="3069" width="16" style="77" customWidth="1"/>
    <col min="3070" max="3073" width="9.7109375" style="77" customWidth="1"/>
    <col min="3074" max="3074" width="6.28515625" style="77" customWidth="1"/>
    <col min="3075" max="3323" width="9.140625" style="77"/>
    <col min="3324" max="3324" width="55.7109375" style="77" customWidth="1"/>
    <col min="3325" max="3325" width="16" style="77" customWidth="1"/>
    <col min="3326" max="3329" width="9.7109375" style="77" customWidth="1"/>
    <col min="3330" max="3330" width="6.28515625" style="77" customWidth="1"/>
    <col min="3331" max="3579" width="9.140625" style="77"/>
    <col min="3580" max="3580" width="55.7109375" style="77" customWidth="1"/>
    <col min="3581" max="3581" width="16" style="77" customWidth="1"/>
    <col min="3582" max="3585" width="9.7109375" style="77" customWidth="1"/>
    <col min="3586" max="3586" width="6.28515625" style="77" customWidth="1"/>
    <col min="3587" max="3835" width="9.140625" style="77"/>
    <col min="3836" max="3836" width="55.7109375" style="77" customWidth="1"/>
    <col min="3837" max="3837" width="16" style="77" customWidth="1"/>
    <col min="3838" max="3841" width="9.7109375" style="77" customWidth="1"/>
    <col min="3842" max="3842" width="6.28515625" style="77" customWidth="1"/>
    <col min="3843" max="4091" width="9.140625" style="77"/>
    <col min="4092" max="4092" width="55.7109375" style="77" customWidth="1"/>
    <col min="4093" max="4093" width="16" style="77" customWidth="1"/>
    <col min="4094" max="4097" width="9.7109375" style="77" customWidth="1"/>
    <col min="4098" max="4098" width="6.28515625" style="77" customWidth="1"/>
    <col min="4099" max="4347" width="9.140625" style="77"/>
    <col min="4348" max="4348" width="55.7109375" style="77" customWidth="1"/>
    <col min="4349" max="4349" width="16" style="77" customWidth="1"/>
    <col min="4350" max="4353" width="9.7109375" style="77" customWidth="1"/>
    <col min="4354" max="4354" width="6.28515625" style="77" customWidth="1"/>
    <col min="4355" max="4603" width="9.140625" style="77"/>
    <col min="4604" max="4604" width="55.7109375" style="77" customWidth="1"/>
    <col min="4605" max="4605" width="16" style="77" customWidth="1"/>
    <col min="4606" max="4609" width="9.7109375" style="77" customWidth="1"/>
    <col min="4610" max="4610" width="6.28515625" style="77" customWidth="1"/>
    <col min="4611" max="4859" width="9.140625" style="77"/>
    <col min="4860" max="4860" width="55.7109375" style="77" customWidth="1"/>
    <col min="4861" max="4861" width="16" style="77" customWidth="1"/>
    <col min="4862" max="4865" width="9.7109375" style="77" customWidth="1"/>
    <col min="4866" max="4866" width="6.28515625" style="77" customWidth="1"/>
    <col min="4867" max="5115" width="9.140625" style="77"/>
    <col min="5116" max="5116" width="55.7109375" style="77" customWidth="1"/>
    <col min="5117" max="5117" width="16" style="77" customWidth="1"/>
    <col min="5118" max="5121" width="9.7109375" style="77" customWidth="1"/>
    <col min="5122" max="5122" width="6.28515625" style="77" customWidth="1"/>
    <col min="5123" max="5371" width="9.140625" style="77"/>
    <col min="5372" max="5372" width="55.7109375" style="77" customWidth="1"/>
    <col min="5373" max="5373" width="16" style="77" customWidth="1"/>
    <col min="5374" max="5377" width="9.7109375" style="77" customWidth="1"/>
    <col min="5378" max="5378" width="6.28515625" style="77" customWidth="1"/>
    <col min="5379" max="5627" width="9.140625" style="77"/>
    <col min="5628" max="5628" width="55.7109375" style="77" customWidth="1"/>
    <col min="5629" max="5629" width="16" style="77" customWidth="1"/>
    <col min="5630" max="5633" width="9.7109375" style="77" customWidth="1"/>
    <col min="5634" max="5634" width="6.28515625" style="77" customWidth="1"/>
    <col min="5635" max="5883" width="9.140625" style="77"/>
    <col min="5884" max="5884" width="55.7109375" style="77" customWidth="1"/>
    <col min="5885" max="5885" width="16" style="77" customWidth="1"/>
    <col min="5886" max="5889" width="9.7109375" style="77" customWidth="1"/>
    <col min="5890" max="5890" width="6.28515625" style="77" customWidth="1"/>
    <col min="5891" max="6139" width="9.140625" style="77"/>
    <col min="6140" max="6140" width="55.7109375" style="77" customWidth="1"/>
    <col min="6141" max="6141" width="16" style="77" customWidth="1"/>
    <col min="6142" max="6145" width="9.7109375" style="77" customWidth="1"/>
    <col min="6146" max="6146" width="6.28515625" style="77" customWidth="1"/>
    <col min="6147" max="6395" width="9.140625" style="77"/>
    <col min="6396" max="6396" width="55.7109375" style="77" customWidth="1"/>
    <col min="6397" max="6397" width="16" style="77" customWidth="1"/>
    <col min="6398" max="6401" width="9.7109375" style="77" customWidth="1"/>
    <col min="6402" max="6402" width="6.28515625" style="77" customWidth="1"/>
    <col min="6403" max="6651" width="9.140625" style="77"/>
    <col min="6652" max="6652" width="55.7109375" style="77" customWidth="1"/>
    <col min="6653" max="6653" width="16" style="77" customWidth="1"/>
    <col min="6654" max="6657" width="9.7109375" style="77" customWidth="1"/>
    <col min="6658" max="6658" width="6.28515625" style="77" customWidth="1"/>
    <col min="6659" max="6907" width="9.140625" style="77"/>
    <col min="6908" max="6908" width="55.7109375" style="77" customWidth="1"/>
    <col min="6909" max="6909" width="16" style="77" customWidth="1"/>
    <col min="6910" max="6913" width="9.7109375" style="77" customWidth="1"/>
    <col min="6914" max="6914" width="6.28515625" style="77" customWidth="1"/>
    <col min="6915" max="7163" width="9.140625" style="77"/>
    <col min="7164" max="7164" width="55.7109375" style="77" customWidth="1"/>
    <col min="7165" max="7165" width="16" style="77" customWidth="1"/>
    <col min="7166" max="7169" width="9.7109375" style="77" customWidth="1"/>
    <col min="7170" max="7170" width="6.28515625" style="77" customWidth="1"/>
    <col min="7171" max="7419" width="9.140625" style="77"/>
    <col min="7420" max="7420" width="55.7109375" style="77" customWidth="1"/>
    <col min="7421" max="7421" width="16" style="77" customWidth="1"/>
    <col min="7422" max="7425" width="9.7109375" style="77" customWidth="1"/>
    <col min="7426" max="7426" width="6.28515625" style="77" customWidth="1"/>
    <col min="7427" max="7675" width="9.140625" style="77"/>
    <col min="7676" max="7676" width="55.7109375" style="77" customWidth="1"/>
    <col min="7677" max="7677" width="16" style="77" customWidth="1"/>
    <col min="7678" max="7681" width="9.7109375" style="77" customWidth="1"/>
    <col min="7682" max="7682" width="6.28515625" style="77" customWidth="1"/>
    <col min="7683" max="7931" width="9.140625" style="77"/>
    <col min="7932" max="7932" width="55.7109375" style="77" customWidth="1"/>
    <col min="7933" max="7933" width="16" style="77" customWidth="1"/>
    <col min="7934" max="7937" width="9.7109375" style="77" customWidth="1"/>
    <col min="7938" max="7938" width="6.28515625" style="77" customWidth="1"/>
    <col min="7939" max="8187" width="9.140625" style="77"/>
    <col min="8188" max="8188" width="55.7109375" style="77" customWidth="1"/>
    <col min="8189" max="8189" width="16" style="77" customWidth="1"/>
    <col min="8190" max="8193" width="9.7109375" style="77" customWidth="1"/>
    <col min="8194" max="8194" width="6.28515625" style="77" customWidth="1"/>
    <col min="8195" max="8443" width="9.140625" style="77"/>
    <col min="8444" max="8444" width="55.7109375" style="77" customWidth="1"/>
    <col min="8445" max="8445" width="16" style="77" customWidth="1"/>
    <col min="8446" max="8449" width="9.7109375" style="77" customWidth="1"/>
    <col min="8450" max="8450" width="6.28515625" style="77" customWidth="1"/>
    <col min="8451" max="8699" width="9.140625" style="77"/>
    <col min="8700" max="8700" width="55.7109375" style="77" customWidth="1"/>
    <col min="8701" max="8701" width="16" style="77" customWidth="1"/>
    <col min="8702" max="8705" width="9.7109375" style="77" customWidth="1"/>
    <col min="8706" max="8706" width="6.28515625" style="77" customWidth="1"/>
    <col min="8707" max="8955" width="9.140625" style="77"/>
    <col min="8956" max="8956" width="55.7109375" style="77" customWidth="1"/>
    <col min="8957" max="8957" width="16" style="77" customWidth="1"/>
    <col min="8958" max="8961" width="9.7109375" style="77" customWidth="1"/>
    <col min="8962" max="8962" width="6.28515625" style="77" customWidth="1"/>
    <col min="8963" max="9211" width="9.140625" style="77"/>
    <col min="9212" max="9212" width="55.7109375" style="77" customWidth="1"/>
    <col min="9213" max="9213" width="16" style="77" customWidth="1"/>
    <col min="9214" max="9217" width="9.7109375" style="77" customWidth="1"/>
    <col min="9218" max="9218" width="6.28515625" style="77" customWidth="1"/>
    <col min="9219" max="9467" width="9.140625" style="77"/>
    <col min="9468" max="9468" width="55.7109375" style="77" customWidth="1"/>
    <col min="9469" max="9469" width="16" style="77" customWidth="1"/>
    <col min="9470" max="9473" width="9.7109375" style="77" customWidth="1"/>
    <col min="9474" max="9474" width="6.28515625" style="77" customWidth="1"/>
    <col min="9475" max="9723" width="9.140625" style="77"/>
    <col min="9724" max="9724" width="55.7109375" style="77" customWidth="1"/>
    <col min="9725" max="9725" width="16" style="77" customWidth="1"/>
    <col min="9726" max="9729" width="9.7109375" style="77" customWidth="1"/>
    <col min="9730" max="9730" width="6.28515625" style="77" customWidth="1"/>
    <col min="9731" max="9979" width="9.140625" style="77"/>
    <col min="9980" max="9980" width="55.7109375" style="77" customWidth="1"/>
    <col min="9981" max="9981" width="16" style="77" customWidth="1"/>
    <col min="9982" max="9985" width="9.7109375" style="77" customWidth="1"/>
    <col min="9986" max="9986" width="6.28515625" style="77" customWidth="1"/>
    <col min="9987" max="10235" width="9.140625" style="77"/>
    <col min="10236" max="10236" width="55.7109375" style="77" customWidth="1"/>
    <col min="10237" max="10237" width="16" style="77" customWidth="1"/>
    <col min="10238" max="10241" width="9.7109375" style="77" customWidth="1"/>
    <col min="10242" max="10242" width="6.28515625" style="77" customWidth="1"/>
    <col min="10243" max="10491" width="9.140625" style="77"/>
    <col min="10492" max="10492" width="55.7109375" style="77" customWidth="1"/>
    <col min="10493" max="10493" width="16" style="77" customWidth="1"/>
    <col min="10494" max="10497" width="9.7109375" style="77" customWidth="1"/>
    <col min="10498" max="10498" width="6.28515625" style="77" customWidth="1"/>
    <col min="10499" max="10747" width="9.140625" style="77"/>
    <col min="10748" max="10748" width="55.7109375" style="77" customWidth="1"/>
    <col min="10749" max="10749" width="16" style="77" customWidth="1"/>
    <col min="10750" max="10753" width="9.7109375" style="77" customWidth="1"/>
    <col min="10754" max="10754" width="6.28515625" style="77" customWidth="1"/>
    <col min="10755" max="11003" width="9.140625" style="77"/>
    <col min="11004" max="11004" width="55.7109375" style="77" customWidth="1"/>
    <col min="11005" max="11005" width="16" style="77" customWidth="1"/>
    <col min="11006" max="11009" width="9.7109375" style="77" customWidth="1"/>
    <col min="11010" max="11010" width="6.28515625" style="77" customWidth="1"/>
    <col min="11011" max="11259" width="9.140625" style="77"/>
    <col min="11260" max="11260" width="55.7109375" style="77" customWidth="1"/>
    <col min="11261" max="11261" width="16" style="77" customWidth="1"/>
    <col min="11262" max="11265" width="9.7109375" style="77" customWidth="1"/>
    <col min="11266" max="11266" width="6.28515625" style="77" customWidth="1"/>
    <col min="11267" max="11515" width="9.140625" style="77"/>
    <col min="11516" max="11516" width="55.7109375" style="77" customWidth="1"/>
    <col min="11517" max="11517" width="16" style="77" customWidth="1"/>
    <col min="11518" max="11521" width="9.7109375" style="77" customWidth="1"/>
    <col min="11522" max="11522" width="6.28515625" style="77" customWidth="1"/>
    <col min="11523" max="11771" width="9.140625" style="77"/>
    <col min="11772" max="11772" width="55.7109375" style="77" customWidth="1"/>
    <col min="11773" max="11773" width="16" style="77" customWidth="1"/>
    <col min="11774" max="11777" width="9.7109375" style="77" customWidth="1"/>
    <col min="11778" max="11778" width="6.28515625" style="77" customWidth="1"/>
    <col min="11779" max="12027" width="9.140625" style="77"/>
    <col min="12028" max="12028" width="55.7109375" style="77" customWidth="1"/>
    <col min="12029" max="12029" width="16" style="77" customWidth="1"/>
    <col min="12030" max="12033" width="9.7109375" style="77" customWidth="1"/>
    <col min="12034" max="12034" width="6.28515625" style="77" customWidth="1"/>
    <col min="12035" max="12283" width="9.140625" style="77"/>
    <col min="12284" max="12284" width="55.7109375" style="77" customWidth="1"/>
    <col min="12285" max="12285" width="16" style="77" customWidth="1"/>
    <col min="12286" max="12289" width="9.7109375" style="77" customWidth="1"/>
    <col min="12290" max="12290" width="6.28515625" style="77" customWidth="1"/>
    <col min="12291" max="12539" width="9.140625" style="77"/>
    <col min="12540" max="12540" width="55.7109375" style="77" customWidth="1"/>
    <col min="12541" max="12541" width="16" style="77" customWidth="1"/>
    <col min="12542" max="12545" width="9.7109375" style="77" customWidth="1"/>
    <col min="12546" max="12546" width="6.28515625" style="77" customWidth="1"/>
    <col min="12547" max="12795" width="9.140625" style="77"/>
    <col min="12796" max="12796" width="55.7109375" style="77" customWidth="1"/>
    <col min="12797" max="12797" width="16" style="77" customWidth="1"/>
    <col min="12798" max="12801" width="9.7109375" style="77" customWidth="1"/>
    <col min="12802" max="12802" width="6.28515625" style="77" customWidth="1"/>
    <col min="12803" max="13051" width="9.140625" style="77"/>
    <col min="13052" max="13052" width="55.7109375" style="77" customWidth="1"/>
    <col min="13053" max="13053" width="16" style="77" customWidth="1"/>
    <col min="13054" max="13057" width="9.7109375" style="77" customWidth="1"/>
    <col min="13058" max="13058" width="6.28515625" style="77" customWidth="1"/>
    <col min="13059" max="13307" width="9.140625" style="77"/>
    <col min="13308" max="13308" width="55.7109375" style="77" customWidth="1"/>
    <col min="13309" max="13309" width="16" style="77" customWidth="1"/>
    <col min="13310" max="13313" width="9.7109375" style="77" customWidth="1"/>
    <col min="13314" max="13314" width="6.28515625" style="77" customWidth="1"/>
    <col min="13315" max="13563" width="9.140625" style="77"/>
    <col min="13564" max="13564" width="55.7109375" style="77" customWidth="1"/>
    <col min="13565" max="13565" width="16" style="77" customWidth="1"/>
    <col min="13566" max="13569" width="9.7109375" style="77" customWidth="1"/>
    <col min="13570" max="13570" width="6.28515625" style="77" customWidth="1"/>
    <col min="13571" max="13819" width="9.140625" style="77"/>
    <col min="13820" max="13820" width="55.7109375" style="77" customWidth="1"/>
    <col min="13821" max="13821" width="16" style="77" customWidth="1"/>
    <col min="13822" max="13825" width="9.7109375" style="77" customWidth="1"/>
    <col min="13826" max="13826" width="6.28515625" style="77" customWidth="1"/>
    <col min="13827" max="14075" width="9.140625" style="77"/>
    <col min="14076" max="14076" width="55.7109375" style="77" customWidth="1"/>
    <col min="14077" max="14077" width="16" style="77" customWidth="1"/>
    <col min="14078" max="14081" width="9.7109375" style="77" customWidth="1"/>
    <col min="14082" max="14082" width="6.28515625" style="77" customWidth="1"/>
    <col min="14083" max="14331" width="9.140625" style="77"/>
    <col min="14332" max="14332" width="55.7109375" style="77" customWidth="1"/>
    <col min="14333" max="14333" width="16" style="77" customWidth="1"/>
    <col min="14334" max="14337" width="9.7109375" style="77" customWidth="1"/>
    <col min="14338" max="14338" width="6.28515625" style="77" customWidth="1"/>
    <col min="14339" max="14587" width="9.140625" style="77"/>
    <col min="14588" max="14588" width="55.7109375" style="77" customWidth="1"/>
    <col min="14589" max="14589" width="16" style="77" customWidth="1"/>
    <col min="14590" max="14593" width="9.7109375" style="77" customWidth="1"/>
    <col min="14594" max="14594" width="6.28515625" style="77" customWidth="1"/>
    <col min="14595" max="14843" width="9.140625" style="77"/>
    <col min="14844" max="14844" width="55.7109375" style="77" customWidth="1"/>
    <col min="14845" max="14845" width="16" style="77" customWidth="1"/>
    <col min="14846" max="14849" width="9.7109375" style="77" customWidth="1"/>
    <col min="14850" max="14850" width="6.28515625" style="77" customWidth="1"/>
    <col min="14851" max="15099" width="9.140625" style="77"/>
    <col min="15100" max="15100" width="55.7109375" style="77" customWidth="1"/>
    <col min="15101" max="15101" width="16" style="77" customWidth="1"/>
    <col min="15102" max="15105" width="9.7109375" style="77" customWidth="1"/>
    <col min="15106" max="15106" width="6.28515625" style="77" customWidth="1"/>
    <col min="15107" max="15355" width="9.140625" style="77"/>
    <col min="15356" max="15356" width="55.7109375" style="77" customWidth="1"/>
    <col min="15357" max="15357" width="16" style="77" customWidth="1"/>
    <col min="15358" max="15361" width="9.7109375" style="77" customWidth="1"/>
    <col min="15362" max="15362" width="6.28515625" style="77" customWidth="1"/>
    <col min="15363" max="15611" width="9.140625" style="77"/>
    <col min="15612" max="15612" width="55.7109375" style="77" customWidth="1"/>
    <col min="15613" max="15613" width="16" style="77" customWidth="1"/>
    <col min="15614" max="15617" width="9.7109375" style="77" customWidth="1"/>
    <col min="15618" max="15618" width="6.28515625" style="77" customWidth="1"/>
    <col min="15619" max="15867" width="9.140625" style="77"/>
    <col min="15868" max="15868" width="55.7109375" style="77" customWidth="1"/>
    <col min="15869" max="15869" width="16" style="77" customWidth="1"/>
    <col min="15870" max="15873" width="9.7109375" style="77" customWidth="1"/>
    <col min="15874" max="15874" width="6.28515625" style="77" customWidth="1"/>
    <col min="15875" max="16123" width="9.140625" style="77"/>
    <col min="16124" max="16124" width="55.7109375" style="77" customWidth="1"/>
    <col min="16125" max="16125" width="16" style="77" customWidth="1"/>
    <col min="16126" max="16129" width="9.7109375" style="77" customWidth="1"/>
    <col min="16130" max="16130" width="6.28515625" style="77" customWidth="1"/>
    <col min="16131" max="16384" width="9.140625" style="77"/>
  </cols>
  <sheetData>
    <row r="1" spans="1:13" s="25" customFormat="1" ht="21" customHeight="1">
      <c r="A1" s="64" t="s">
        <v>44</v>
      </c>
      <c r="B1" s="65"/>
      <c r="C1" s="66"/>
      <c r="D1" s="66"/>
    </row>
    <row r="2" spans="1:13" s="25" customFormat="1" ht="15" customHeight="1">
      <c r="A2" s="68"/>
      <c r="B2" s="69"/>
      <c r="C2" s="438" t="s">
        <v>82</v>
      </c>
      <c r="D2" s="438"/>
      <c r="E2" s="143"/>
      <c r="F2"/>
    </row>
    <row r="3" spans="1:13" s="25" customFormat="1" ht="19.5" customHeight="1" thickBot="1">
      <c r="A3" s="50"/>
      <c r="B3" s="363" t="s">
        <v>104</v>
      </c>
      <c r="C3" s="153">
        <v>2019</v>
      </c>
      <c r="D3" s="157">
        <v>2018</v>
      </c>
      <c r="E3" s="157" t="s">
        <v>37</v>
      </c>
      <c r="F3" s="157" t="s">
        <v>84</v>
      </c>
    </row>
    <row r="4" spans="1:13" s="70" customFormat="1" ht="18" customHeight="1">
      <c r="A4" s="211" t="s">
        <v>46</v>
      </c>
      <c r="B4" s="212"/>
      <c r="C4" s="322">
        <f>SUM(C5:C7)</f>
        <v>37.76</v>
      </c>
      <c r="D4" s="213">
        <f>SUM(D5:D7)</f>
        <v>38.940000000000005</v>
      </c>
      <c r="E4" s="214">
        <f>+C4-D4</f>
        <v>-1.1800000000000068</v>
      </c>
      <c r="F4" s="215">
        <f>+E4/D4*100</f>
        <v>-3.0303030303030476</v>
      </c>
      <c r="G4" s="71"/>
      <c r="H4" s="71"/>
      <c r="I4" s="71"/>
      <c r="J4" s="71"/>
      <c r="K4" s="71"/>
      <c r="L4" s="71"/>
      <c r="M4" s="71"/>
    </row>
    <row r="5" spans="1:13" ht="17.25" customHeight="1">
      <c r="A5" s="201" t="s">
        <v>47</v>
      </c>
      <c r="B5" s="202"/>
      <c r="C5" s="323">
        <v>20.46</v>
      </c>
      <c r="D5" s="203">
        <v>20.96</v>
      </c>
      <c r="E5" s="204">
        <f t="shared" ref="E5:E11" si="0">+C5-D5</f>
        <v>-0.5</v>
      </c>
      <c r="F5" s="205">
        <f t="shared" ref="F5:F11" si="1">+E5/D5*100</f>
        <v>-2.3854961832061066</v>
      </c>
      <c r="G5" s="71"/>
      <c r="H5" s="71"/>
      <c r="I5" s="71"/>
      <c r="J5" s="71"/>
      <c r="K5" s="71"/>
      <c r="L5" s="71"/>
      <c r="M5" s="71"/>
    </row>
    <row r="6" spans="1:13" ht="17.25" customHeight="1">
      <c r="A6" s="72" t="s">
        <v>48</v>
      </c>
      <c r="B6" s="73"/>
      <c r="C6" s="324">
        <v>13.23</v>
      </c>
      <c r="D6" s="74">
        <v>14.42</v>
      </c>
      <c r="E6" s="75">
        <f t="shared" si="0"/>
        <v>-1.1899999999999995</v>
      </c>
      <c r="F6" s="76">
        <f t="shared" si="1"/>
        <v>-8.2524271844660149</v>
      </c>
      <c r="G6" s="71"/>
      <c r="H6" s="71"/>
      <c r="I6" s="71"/>
      <c r="J6" s="71"/>
      <c r="K6" s="71"/>
      <c r="L6" s="71"/>
      <c r="M6" s="71"/>
    </row>
    <row r="7" spans="1:13" ht="17.25" customHeight="1">
      <c r="A7" s="72" t="s">
        <v>49</v>
      </c>
      <c r="B7" s="73"/>
      <c r="C7" s="324">
        <v>4.07</v>
      </c>
      <c r="D7" s="74">
        <v>3.56</v>
      </c>
      <c r="E7" s="78">
        <f t="shared" si="0"/>
        <v>0.51000000000000023</v>
      </c>
      <c r="F7" s="87">
        <f t="shared" si="1"/>
        <v>14.32584269662922</v>
      </c>
      <c r="G7" s="71"/>
      <c r="H7" s="71"/>
      <c r="I7" s="71"/>
      <c r="J7" s="71"/>
      <c r="K7" s="71"/>
      <c r="L7" s="71"/>
      <c r="M7" s="71"/>
    </row>
    <row r="8" spans="1:13" s="70" customFormat="1" ht="17.25" customHeight="1">
      <c r="A8" s="216" t="s">
        <v>83</v>
      </c>
      <c r="B8" s="217"/>
      <c r="C8" s="325">
        <f>SUM(C9:C10)</f>
        <v>1.37</v>
      </c>
      <c r="D8" s="218">
        <f>SUM(D9:D10)</f>
        <v>1.58</v>
      </c>
      <c r="E8" s="219">
        <f t="shared" si="0"/>
        <v>-0.20999999999999996</v>
      </c>
      <c r="F8" s="220">
        <f t="shared" si="1"/>
        <v>-13.291139240506325</v>
      </c>
      <c r="G8" s="71"/>
      <c r="H8" s="71"/>
      <c r="I8" s="71"/>
      <c r="J8" s="71"/>
      <c r="K8" s="71"/>
      <c r="L8" s="71"/>
      <c r="M8" s="71"/>
    </row>
    <row r="9" spans="1:13" ht="17.25" customHeight="1">
      <c r="A9" s="72" t="s">
        <v>48</v>
      </c>
      <c r="B9" s="73"/>
      <c r="C9" s="324">
        <v>0.74</v>
      </c>
      <c r="D9" s="74">
        <v>1</v>
      </c>
      <c r="E9" s="75">
        <f t="shared" si="0"/>
        <v>-0.26</v>
      </c>
      <c r="F9" s="76">
        <f t="shared" si="1"/>
        <v>-26</v>
      </c>
      <c r="G9" s="71"/>
      <c r="H9" s="71"/>
      <c r="I9" s="71"/>
      <c r="J9" s="71"/>
      <c r="K9" s="71"/>
      <c r="L9" s="71"/>
      <c r="M9" s="71"/>
    </row>
    <row r="10" spans="1:13" ht="17.25" customHeight="1">
      <c r="A10" s="206" t="s">
        <v>49</v>
      </c>
      <c r="B10" s="207"/>
      <c r="C10" s="326">
        <v>0.63</v>
      </c>
      <c r="D10" s="208">
        <v>0.57999999999999996</v>
      </c>
      <c r="E10" s="209">
        <f t="shared" si="0"/>
        <v>5.0000000000000044E-2</v>
      </c>
      <c r="F10" s="210">
        <f t="shared" si="1"/>
        <v>8.6206896551724235</v>
      </c>
      <c r="G10" s="71"/>
      <c r="H10" s="71"/>
      <c r="I10" s="71"/>
      <c r="J10" s="71"/>
      <c r="K10" s="71"/>
      <c r="L10" s="71"/>
      <c r="M10" s="71"/>
    </row>
    <row r="11" spans="1:13" s="70" customFormat="1" ht="16.5" customHeight="1" thickBot="1">
      <c r="A11" s="221" t="s">
        <v>36</v>
      </c>
      <c r="B11" s="222"/>
      <c r="C11" s="327">
        <f>+C4+C8</f>
        <v>39.129999999999995</v>
      </c>
      <c r="D11" s="223">
        <f>+D4+D8</f>
        <v>40.520000000000003</v>
      </c>
      <c r="E11" s="224">
        <f t="shared" si="0"/>
        <v>-1.3900000000000077</v>
      </c>
      <c r="F11" s="225">
        <f t="shared" si="1"/>
        <v>-3.4304047384008087</v>
      </c>
      <c r="G11" s="71"/>
      <c r="H11" s="71"/>
      <c r="I11" s="71"/>
      <c r="J11" s="71"/>
      <c r="K11" s="71"/>
      <c r="L11" s="71"/>
      <c r="M11" s="71"/>
    </row>
    <row r="12" spans="1:13" ht="8.25" customHeight="1">
      <c r="A12" s="60"/>
      <c r="B12" s="79"/>
    </row>
    <row r="13" spans="1:13" ht="15" customHeight="1">
      <c r="B13" s="79"/>
    </row>
    <row r="14" spans="1:13" ht="15" customHeight="1">
      <c r="A14" s="60"/>
      <c r="B14" s="79"/>
    </row>
    <row r="15" spans="1:13" ht="15" customHeight="1">
      <c r="A15" s="60"/>
      <c r="B15" s="79"/>
    </row>
    <row r="16" spans="1:13" ht="15" customHeight="1">
      <c r="A16" s="60"/>
      <c r="B16" s="79"/>
    </row>
    <row r="17" spans="1:2" ht="15" customHeight="1">
      <c r="A17" s="60"/>
      <c r="B17" s="79"/>
    </row>
    <row r="18" spans="1:2" ht="15" customHeight="1">
      <c r="A18" s="60"/>
      <c r="B18" s="79"/>
    </row>
    <row r="19" spans="1:2" ht="15" customHeight="1">
      <c r="A19" s="60"/>
      <c r="B19" s="79"/>
    </row>
    <row r="20" spans="1:2" ht="15" customHeight="1">
      <c r="A20" s="60"/>
      <c r="B20" s="79"/>
    </row>
    <row r="21" spans="1:2" ht="15" customHeight="1">
      <c r="A21" s="60"/>
      <c r="B21" s="79"/>
    </row>
    <row r="22" spans="1:2" ht="15" customHeight="1">
      <c r="A22" s="60"/>
      <c r="B22" s="79"/>
    </row>
    <row r="23" spans="1:2" ht="15" customHeight="1">
      <c r="A23" s="60"/>
      <c r="B23" s="79"/>
    </row>
    <row r="24" spans="1:2" ht="15" customHeight="1">
      <c r="A24" s="60"/>
      <c r="B24" s="79"/>
    </row>
    <row r="25" spans="1:2" ht="15" customHeight="1">
      <c r="A25" s="60"/>
      <c r="B25" s="79"/>
    </row>
    <row r="26" spans="1:2" ht="15" customHeight="1">
      <c r="A26" s="60"/>
      <c r="B26" s="79"/>
    </row>
    <row r="27" spans="1:2" ht="15" customHeight="1">
      <c r="A27" s="60"/>
      <c r="B27" s="79"/>
    </row>
    <row r="28" spans="1:2" ht="15" customHeight="1">
      <c r="A28" s="60"/>
      <c r="B28" s="79"/>
    </row>
    <row r="29" spans="1:2" ht="15" customHeight="1">
      <c r="A29" s="60"/>
      <c r="B29" s="79"/>
    </row>
    <row r="30" spans="1:2" ht="15" customHeight="1">
      <c r="A30" s="60"/>
      <c r="B30" s="79"/>
    </row>
    <row r="31" spans="1:2" ht="15" customHeight="1">
      <c r="A31" s="60"/>
      <c r="B31" s="79"/>
    </row>
    <row r="32" spans="1:2" ht="15" customHeight="1">
      <c r="A32" s="60"/>
      <c r="B32" s="79"/>
    </row>
    <row r="33" spans="1:2" ht="15" customHeight="1">
      <c r="A33" s="60"/>
      <c r="B33" s="79"/>
    </row>
    <row r="34" spans="1:2" ht="15" customHeight="1">
      <c r="A34" s="60"/>
      <c r="B34" s="79"/>
    </row>
    <row r="35" spans="1:2" ht="15" customHeight="1">
      <c r="A35" s="60"/>
      <c r="B35" s="79"/>
    </row>
    <row r="36" spans="1:2" ht="15" customHeight="1">
      <c r="A36" s="60"/>
      <c r="B36" s="79"/>
    </row>
    <row r="37" spans="1:2" ht="15" customHeight="1">
      <c r="A37" s="60"/>
      <c r="B37" s="79"/>
    </row>
    <row r="38" spans="1:2" ht="15" customHeight="1">
      <c r="A38" s="60"/>
      <c r="B38" s="79"/>
    </row>
    <row r="39" spans="1:2" ht="15" customHeight="1">
      <c r="A39" s="60"/>
      <c r="B39" s="79"/>
    </row>
    <row r="40" spans="1:2" ht="15" customHeight="1">
      <c r="A40" s="60"/>
      <c r="B40" s="79"/>
    </row>
    <row r="41" spans="1:2" ht="15" customHeight="1">
      <c r="A41" s="60"/>
      <c r="B41" s="79"/>
    </row>
    <row r="42" spans="1:2" ht="15" customHeight="1">
      <c r="A42" s="60"/>
      <c r="B42" s="79"/>
    </row>
    <row r="43" spans="1:2" ht="15" customHeight="1">
      <c r="A43" s="60"/>
      <c r="B43" s="79"/>
    </row>
    <row r="44" spans="1:2" ht="15" customHeight="1">
      <c r="A44" s="60"/>
      <c r="B44" s="79"/>
    </row>
    <row r="45" spans="1:2" ht="15" customHeight="1">
      <c r="A45" s="60"/>
      <c r="B45" s="79"/>
    </row>
    <row r="46" spans="1:2" ht="15" customHeight="1">
      <c r="A46" s="60"/>
      <c r="B46" s="79"/>
    </row>
    <row r="47" spans="1:2" ht="15" customHeight="1">
      <c r="A47" s="60"/>
      <c r="B47" s="79"/>
    </row>
    <row r="48" spans="1:2" ht="15" customHeight="1">
      <c r="A48" s="60"/>
      <c r="B48" s="79"/>
    </row>
    <row r="49" spans="1:2" ht="15" customHeight="1">
      <c r="A49" s="60"/>
      <c r="B49" s="79"/>
    </row>
  </sheetData>
  <mergeCells count="1">
    <mergeCell ref="C2:D2"/>
  </mergeCells>
  <pageMargins left="0.23" right="0.27" top="0.28999999999999998" bottom="0.31" header="0.17" footer="0.21"/>
  <pageSetup paperSize="9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C0621D8-89F0-419D-8ED6-D0C03C3DACF2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613E97CE-9B9E-4592-9DA8-27495A24549B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4" tint="0.39997558519241921"/>
    <pageSetUpPr fitToPage="1"/>
  </sheetPr>
  <dimension ref="A1:F8"/>
  <sheetViews>
    <sheetView showGridLines="0" workbookViewId="0">
      <selection activeCell="A7" sqref="A7"/>
    </sheetView>
  </sheetViews>
  <sheetFormatPr defaultRowHeight="15" customHeight="1"/>
  <cols>
    <col min="1" max="1" width="45.28515625" style="84" customWidth="1"/>
    <col min="2" max="2" width="19.7109375" style="88" customWidth="1"/>
    <col min="3" max="6" width="12.85546875" style="84" customWidth="1"/>
    <col min="7" max="251" width="9.140625" style="84"/>
    <col min="252" max="252" width="41.7109375" style="84" customWidth="1"/>
    <col min="253" max="253" width="18.5703125" style="84" customWidth="1"/>
    <col min="254" max="256" width="9.7109375" style="84" customWidth="1"/>
    <col min="257" max="257" width="11" style="84" bestFit="1" customWidth="1"/>
    <col min="258" max="507" width="9.140625" style="84"/>
    <col min="508" max="508" width="41.7109375" style="84" customWidth="1"/>
    <col min="509" max="509" width="18.5703125" style="84" customWidth="1"/>
    <col min="510" max="512" width="9.7109375" style="84" customWidth="1"/>
    <col min="513" max="513" width="11" style="84" bestFit="1" customWidth="1"/>
    <col min="514" max="763" width="9.140625" style="84"/>
    <col min="764" max="764" width="41.7109375" style="84" customWidth="1"/>
    <col min="765" max="765" width="18.5703125" style="84" customWidth="1"/>
    <col min="766" max="768" width="9.7109375" style="84" customWidth="1"/>
    <col min="769" max="769" width="11" style="84" bestFit="1" customWidth="1"/>
    <col min="770" max="1019" width="9.140625" style="84"/>
    <col min="1020" max="1020" width="41.7109375" style="84" customWidth="1"/>
    <col min="1021" max="1021" width="18.5703125" style="84" customWidth="1"/>
    <col min="1022" max="1024" width="9.7109375" style="84" customWidth="1"/>
    <col min="1025" max="1025" width="11" style="84" bestFit="1" customWidth="1"/>
    <col min="1026" max="1275" width="9.140625" style="84"/>
    <col min="1276" max="1276" width="41.7109375" style="84" customWidth="1"/>
    <col min="1277" max="1277" width="18.5703125" style="84" customWidth="1"/>
    <col min="1278" max="1280" width="9.7109375" style="84" customWidth="1"/>
    <col min="1281" max="1281" width="11" style="84" bestFit="1" customWidth="1"/>
    <col min="1282" max="1531" width="9.140625" style="84"/>
    <col min="1532" max="1532" width="41.7109375" style="84" customWidth="1"/>
    <col min="1533" max="1533" width="18.5703125" style="84" customWidth="1"/>
    <col min="1534" max="1536" width="9.7109375" style="84" customWidth="1"/>
    <col min="1537" max="1537" width="11" style="84" bestFit="1" customWidth="1"/>
    <col min="1538" max="1787" width="9.140625" style="84"/>
    <col min="1788" max="1788" width="41.7109375" style="84" customWidth="1"/>
    <col min="1789" max="1789" width="18.5703125" style="84" customWidth="1"/>
    <col min="1790" max="1792" width="9.7109375" style="84" customWidth="1"/>
    <col min="1793" max="1793" width="11" style="84" bestFit="1" customWidth="1"/>
    <col min="1794" max="2043" width="9.140625" style="84"/>
    <col min="2044" max="2044" width="41.7109375" style="84" customWidth="1"/>
    <col min="2045" max="2045" width="18.5703125" style="84" customWidth="1"/>
    <col min="2046" max="2048" width="9.7109375" style="84" customWidth="1"/>
    <col min="2049" max="2049" width="11" style="84" bestFit="1" customWidth="1"/>
    <col min="2050" max="2299" width="9.140625" style="84"/>
    <col min="2300" max="2300" width="41.7109375" style="84" customWidth="1"/>
    <col min="2301" max="2301" width="18.5703125" style="84" customWidth="1"/>
    <col min="2302" max="2304" width="9.7109375" style="84" customWidth="1"/>
    <col min="2305" max="2305" width="11" style="84" bestFit="1" customWidth="1"/>
    <col min="2306" max="2555" width="9.140625" style="84"/>
    <col min="2556" max="2556" width="41.7109375" style="84" customWidth="1"/>
    <col min="2557" max="2557" width="18.5703125" style="84" customWidth="1"/>
    <col min="2558" max="2560" width="9.7109375" style="84" customWidth="1"/>
    <col min="2561" max="2561" width="11" style="84" bestFit="1" customWidth="1"/>
    <col min="2562" max="2811" width="9.140625" style="84"/>
    <col min="2812" max="2812" width="41.7109375" style="84" customWidth="1"/>
    <col min="2813" max="2813" width="18.5703125" style="84" customWidth="1"/>
    <col min="2814" max="2816" width="9.7109375" style="84" customWidth="1"/>
    <col min="2817" max="2817" width="11" style="84" bestFit="1" customWidth="1"/>
    <col min="2818" max="3067" width="9.140625" style="84"/>
    <col min="3068" max="3068" width="41.7109375" style="84" customWidth="1"/>
    <col min="3069" max="3069" width="18.5703125" style="84" customWidth="1"/>
    <col min="3070" max="3072" width="9.7109375" style="84" customWidth="1"/>
    <col min="3073" max="3073" width="11" style="84" bestFit="1" customWidth="1"/>
    <col min="3074" max="3323" width="9.140625" style="84"/>
    <col min="3324" max="3324" width="41.7109375" style="84" customWidth="1"/>
    <col min="3325" max="3325" width="18.5703125" style="84" customWidth="1"/>
    <col min="3326" max="3328" width="9.7109375" style="84" customWidth="1"/>
    <col min="3329" max="3329" width="11" style="84" bestFit="1" customWidth="1"/>
    <col min="3330" max="3579" width="9.140625" style="84"/>
    <col min="3580" max="3580" width="41.7109375" style="84" customWidth="1"/>
    <col min="3581" max="3581" width="18.5703125" style="84" customWidth="1"/>
    <col min="3582" max="3584" width="9.7109375" style="84" customWidth="1"/>
    <col min="3585" max="3585" width="11" style="84" bestFit="1" customWidth="1"/>
    <col min="3586" max="3835" width="9.140625" style="84"/>
    <col min="3836" max="3836" width="41.7109375" style="84" customWidth="1"/>
    <col min="3837" max="3837" width="18.5703125" style="84" customWidth="1"/>
    <col min="3838" max="3840" width="9.7109375" style="84" customWidth="1"/>
    <col min="3841" max="3841" width="11" style="84" bestFit="1" customWidth="1"/>
    <col min="3842" max="4091" width="9.140625" style="84"/>
    <col min="4092" max="4092" width="41.7109375" style="84" customWidth="1"/>
    <col min="4093" max="4093" width="18.5703125" style="84" customWidth="1"/>
    <col min="4094" max="4096" width="9.7109375" style="84" customWidth="1"/>
    <col min="4097" max="4097" width="11" style="84" bestFit="1" customWidth="1"/>
    <col min="4098" max="4347" width="9.140625" style="84"/>
    <col min="4348" max="4348" width="41.7109375" style="84" customWidth="1"/>
    <col min="4349" max="4349" width="18.5703125" style="84" customWidth="1"/>
    <col min="4350" max="4352" width="9.7109375" style="84" customWidth="1"/>
    <col min="4353" max="4353" width="11" style="84" bestFit="1" customWidth="1"/>
    <col min="4354" max="4603" width="9.140625" style="84"/>
    <col min="4604" max="4604" width="41.7109375" style="84" customWidth="1"/>
    <col min="4605" max="4605" width="18.5703125" style="84" customWidth="1"/>
    <col min="4606" max="4608" width="9.7109375" style="84" customWidth="1"/>
    <col min="4609" max="4609" width="11" style="84" bestFit="1" customWidth="1"/>
    <col min="4610" max="4859" width="9.140625" style="84"/>
    <col min="4860" max="4860" width="41.7109375" style="84" customWidth="1"/>
    <col min="4861" max="4861" width="18.5703125" style="84" customWidth="1"/>
    <col min="4862" max="4864" width="9.7109375" style="84" customWidth="1"/>
    <col min="4865" max="4865" width="11" style="84" bestFit="1" customWidth="1"/>
    <col min="4866" max="5115" width="9.140625" style="84"/>
    <col min="5116" max="5116" width="41.7109375" style="84" customWidth="1"/>
    <col min="5117" max="5117" width="18.5703125" style="84" customWidth="1"/>
    <col min="5118" max="5120" width="9.7109375" style="84" customWidth="1"/>
    <col min="5121" max="5121" width="11" style="84" bestFit="1" customWidth="1"/>
    <col min="5122" max="5371" width="9.140625" style="84"/>
    <col min="5372" max="5372" width="41.7109375" style="84" customWidth="1"/>
    <col min="5373" max="5373" width="18.5703125" style="84" customWidth="1"/>
    <col min="5374" max="5376" width="9.7109375" style="84" customWidth="1"/>
    <col min="5377" max="5377" width="11" style="84" bestFit="1" customWidth="1"/>
    <col min="5378" max="5627" width="9.140625" style="84"/>
    <col min="5628" max="5628" width="41.7109375" style="84" customWidth="1"/>
    <col min="5629" max="5629" width="18.5703125" style="84" customWidth="1"/>
    <col min="5630" max="5632" width="9.7109375" style="84" customWidth="1"/>
    <col min="5633" max="5633" width="11" style="84" bestFit="1" customWidth="1"/>
    <col min="5634" max="5883" width="9.140625" style="84"/>
    <col min="5884" max="5884" width="41.7109375" style="84" customWidth="1"/>
    <col min="5885" max="5885" width="18.5703125" style="84" customWidth="1"/>
    <col min="5886" max="5888" width="9.7109375" style="84" customWidth="1"/>
    <col min="5889" max="5889" width="11" style="84" bestFit="1" customWidth="1"/>
    <col min="5890" max="6139" width="9.140625" style="84"/>
    <col min="6140" max="6140" width="41.7109375" style="84" customWidth="1"/>
    <col min="6141" max="6141" width="18.5703125" style="84" customWidth="1"/>
    <col min="6142" max="6144" width="9.7109375" style="84" customWidth="1"/>
    <col min="6145" max="6145" width="11" style="84" bestFit="1" customWidth="1"/>
    <col min="6146" max="6395" width="9.140625" style="84"/>
    <col min="6396" max="6396" width="41.7109375" style="84" customWidth="1"/>
    <col min="6397" max="6397" width="18.5703125" style="84" customWidth="1"/>
    <col min="6398" max="6400" width="9.7109375" style="84" customWidth="1"/>
    <col min="6401" max="6401" width="11" style="84" bestFit="1" customWidth="1"/>
    <col min="6402" max="6651" width="9.140625" style="84"/>
    <col min="6652" max="6652" width="41.7109375" style="84" customWidth="1"/>
    <col min="6653" max="6653" width="18.5703125" style="84" customWidth="1"/>
    <col min="6654" max="6656" width="9.7109375" style="84" customWidth="1"/>
    <col min="6657" max="6657" width="11" style="84" bestFit="1" customWidth="1"/>
    <col min="6658" max="6907" width="9.140625" style="84"/>
    <col min="6908" max="6908" width="41.7109375" style="84" customWidth="1"/>
    <col min="6909" max="6909" width="18.5703125" style="84" customWidth="1"/>
    <col min="6910" max="6912" width="9.7109375" style="84" customWidth="1"/>
    <col min="6913" max="6913" width="11" style="84" bestFit="1" customWidth="1"/>
    <col min="6914" max="7163" width="9.140625" style="84"/>
    <col min="7164" max="7164" width="41.7109375" style="84" customWidth="1"/>
    <col min="7165" max="7165" width="18.5703125" style="84" customWidth="1"/>
    <col min="7166" max="7168" width="9.7109375" style="84" customWidth="1"/>
    <col min="7169" max="7169" width="11" style="84" bestFit="1" customWidth="1"/>
    <col min="7170" max="7419" width="9.140625" style="84"/>
    <col min="7420" max="7420" width="41.7109375" style="84" customWidth="1"/>
    <col min="7421" max="7421" width="18.5703125" style="84" customWidth="1"/>
    <col min="7422" max="7424" width="9.7109375" style="84" customWidth="1"/>
    <col min="7425" max="7425" width="11" style="84" bestFit="1" customWidth="1"/>
    <col min="7426" max="7675" width="9.140625" style="84"/>
    <col min="7676" max="7676" width="41.7109375" style="84" customWidth="1"/>
    <col min="7677" max="7677" width="18.5703125" style="84" customWidth="1"/>
    <col min="7678" max="7680" width="9.7109375" style="84" customWidth="1"/>
    <col min="7681" max="7681" width="11" style="84" bestFit="1" customWidth="1"/>
    <col min="7682" max="7931" width="9.140625" style="84"/>
    <col min="7932" max="7932" width="41.7109375" style="84" customWidth="1"/>
    <col min="7933" max="7933" width="18.5703125" style="84" customWidth="1"/>
    <col min="7934" max="7936" width="9.7109375" style="84" customWidth="1"/>
    <col min="7937" max="7937" width="11" style="84" bestFit="1" customWidth="1"/>
    <col min="7938" max="8187" width="9.140625" style="84"/>
    <col min="8188" max="8188" width="41.7109375" style="84" customWidth="1"/>
    <col min="8189" max="8189" width="18.5703125" style="84" customWidth="1"/>
    <col min="8190" max="8192" width="9.7109375" style="84" customWidth="1"/>
    <col min="8193" max="8193" width="11" style="84" bestFit="1" customWidth="1"/>
    <col min="8194" max="8443" width="9.140625" style="84"/>
    <col min="8444" max="8444" width="41.7109375" style="84" customWidth="1"/>
    <col min="8445" max="8445" width="18.5703125" style="84" customWidth="1"/>
    <col min="8446" max="8448" width="9.7109375" style="84" customWidth="1"/>
    <col min="8449" max="8449" width="11" style="84" bestFit="1" customWidth="1"/>
    <col min="8450" max="8699" width="9.140625" style="84"/>
    <col min="8700" max="8700" width="41.7109375" style="84" customWidth="1"/>
    <col min="8701" max="8701" width="18.5703125" style="84" customWidth="1"/>
    <col min="8702" max="8704" width="9.7109375" style="84" customWidth="1"/>
    <col min="8705" max="8705" width="11" style="84" bestFit="1" customWidth="1"/>
    <col min="8706" max="8955" width="9.140625" style="84"/>
    <col min="8956" max="8956" width="41.7109375" style="84" customWidth="1"/>
    <col min="8957" max="8957" width="18.5703125" style="84" customWidth="1"/>
    <col min="8958" max="8960" width="9.7109375" style="84" customWidth="1"/>
    <col min="8961" max="8961" width="11" style="84" bestFit="1" customWidth="1"/>
    <col min="8962" max="9211" width="9.140625" style="84"/>
    <col min="9212" max="9212" width="41.7109375" style="84" customWidth="1"/>
    <col min="9213" max="9213" width="18.5703125" style="84" customWidth="1"/>
    <col min="9214" max="9216" width="9.7109375" style="84" customWidth="1"/>
    <col min="9217" max="9217" width="11" style="84" bestFit="1" customWidth="1"/>
    <col min="9218" max="9467" width="9.140625" style="84"/>
    <col min="9468" max="9468" width="41.7109375" style="84" customWidth="1"/>
    <col min="9469" max="9469" width="18.5703125" style="84" customWidth="1"/>
    <col min="9470" max="9472" width="9.7109375" style="84" customWidth="1"/>
    <col min="9473" max="9473" width="11" style="84" bestFit="1" customWidth="1"/>
    <col min="9474" max="9723" width="9.140625" style="84"/>
    <col min="9724" max="9724" width="41.7109375" style="84" customWidth="1"/>
    <col min="9725" max="9725" width="18.5703125" style="84" customWidth="1"/>
    <col min="9726" max="9728" width="9.7109375" style="84" customWidth="1"/>
    <col min="9729" max="9729" width="11" style="84" bestFit="1" customWidth="1"/>
    <col min="9730" max="9979" width="9.140625" style="84"/>
    <col min="9980" max="9980" width="41.7109375" style="84" customWidth="1"/>
    <col min="9981" max="9981" width="18.5703125" style="84" customWidth="1"/>
    <col min="9982" max="9984" width="9.7109375" style="84" customWidth="1"/>
    <col min="9985" max="9985" width="11" style="84" bestFit="1" customWidth="1"/>
    <col min="9986" max="10235" width="9.140625" style="84"/>
    <col min="10236" max="10236" width="41.7109375" style="84" customWidth="1"/>
    <col min="10237" max="10237" width="18.5703125" style="84" customWidth="1"/>
    <col min="10238" max="10240" width="9.7109375" style="84" customWidth="1"/>
    <col min="10241" max="10241" width="11" style="84" bestFit="1" customWidth="1"/>
    <col min="10242" max="10491" width="9.140625" style="84"/>
    <col min="10492" max="10492" width="41.7109375" style="84" customWidth="1"/>
    <col min="10493" max="10493" width="18.5703125" style="84" customWidth="1"/>
    <col min="10494" max="10496" width="9.7109375" style="84" customWidth="1"/>
    <col min="10497" max="10497" width="11" style="84" bestFit="1" customWidth="1"/>
    <col min="10498" max="10747" width="9.140625" style="84"/>
    <col min="10748" max="10748" width="41.7109375" style="84" customWidth="1"/>
    <col min="10749" max="10749" width="18.5703125" style="84" customWidth="1"/>
    <col min="10750" max="10752" width="9.7109375" style="84" customWidth="1"/>
    <col min="10753" max="10753" width="11" style="84" bestFit="1" customWidth="1"/>
    <col min="10754" max="11003" width="9.140625" style="84"/>
    <col min="11004" max="11004" width="41.7109375" style="84" customWidth="1"/>
    <col min="11005" max="11005" width="18.5703125" style="84" customWidth="1"/>
    <col min="11006" max="11008" width="9.7109375" style="84" customWidth="1"/>
    <col min="11009" max="11009" width="11" style="84" bestFit="1" customWidth="1"/>
    <col min="11010" max="11259" width="9.140625" style="84"/>
    <col min="11260" max="11260" width="41.7109375" style="84" customWidth="1"/>
    <col min="11261" max="11261" width="18.5703125" style="84" customWidth="1"/>
    <col min="11262" max="11264" width="9.7109375" style="84" customWidth="1"/>
    <col min="11265" max="11265" width="11" style="84" bestFit="1" customWidth="1"/>
    <col min="11266" max="11515" width="9.140625" style="84"/>
    <col min="11516" max="11516" width="41.7109375" style="84" customWidth="1"/>
    <col min="11517" max="11517" width="18.5703125" style="84" customWidth="1"/>
    <col min="11518" max="11520" width="9.7109375" style="84" customWidth="1"/>
    <col min="11521" max="11521" width="11" style="84" bestFit="1" customWidth="1"/>
    <col min="11522" max="11771" width="9.140625" style="84"/>
    <col min="11772" max="11772" width="41.7109375" style="84" customWidth="1"/>
    <col min="11773" max="11773" width="18.5703125" style="84" customWidth="1"/>
    <col min="11774" max="11776" width="9.7109375" style="84" customWidth="1"/>
    <col min="11777" max="11777" width="11" style="84" bestFit="1" customWidth="1"/>
    <col min="11778" max="12027" width="9.140625" style="84"/>
    <col min="12028" max="12028" width="41.7109375" style="84" customWidth="1"/>
    <col min="12029" max="12029" width="18.5703125" style="84" customWidth="1"/>
    <col min="12030" max="12032" width="9.7109375" style="84" customWidth="1"/>
    <col min="12033" max="12033" width="11" style="84" bestFit="1" customWidth="1"/>
    <col min="12034" max="12283" width="9.140625" style="84"/>
    <col min="12284" max="12284" width="41.7109375" style="84" customWidth="1"/>
    <col min="12285" max="12285" width="18.5703125" style="84" customWidth="1"/>
    <col min="12286" max="12288" width="9.7109375" style="84" customWidth="1"/>
    <col min="12289" max="12289" width="11" style="84" bestFit="1" customWidth="1"/>
    <col min="12290" max="12539" width="9.140625" style="84"/>
    <col min="12540" max="12540" width="41.7109375" style="84" customWidth="1"/>
    <col min="12541" max="12541" width="18.5703125" style="84" customWidth="1"/>
    <col min="12542" max="12544" width="9.7109375" style="84" customWidth="1"/>
    <col min="12545" max="12545" width="11" style="84" bestFit="1" customWidth="1"/>
    <col min="12546" max="12795" width="9.140625" style="84"/>
    <col min="12796" max="12796" width="41.7109375" style="84" customWidth="1"/>
    <col min="12797" max="12797" width="18.5703125" style="84" customWidth="1"/>
    <col min="12798" max="12800" width="9.7109375" style="84" customWidth="1"/>
    <col min="12801" max="12801" width="11" style="84" bestFit="1" customWidth="1"/>
    <col min="12802" max="13051" width="9.140625" style="84"/>
    <col min="13052" max="13052" width="41.7109375" style="84" customWidth="1"/>
    <col min="13053" max="13053" width="18.5703125" style="84" customWidth="1"/>
    <col min="13054" max="13056" width="9.7109375" style="84" customWidth="1"/>
    <col min="13057" max="13057" width="11" style="84" bestFit="1" customWidth="1"/>
    <col min="13058" max="13307" width="9.140625" style="84"/>
    <col min="13308" max="13308" width="41.7109375" style="84" customWidth="1"/>
    <col min="13309" max="13309" width="18.5703125" style="84" customWidth="1"/>
    <col min="13310" max="13312" width="9.7109375" style="84" customWidth="1"/>
    <col min="13313" max="13313" width="11" style="84" bestFit="1" customWidth="1"/>
    <col min="13314" max="13563" width="9.140625" style="84"/>
    <col min="13564" max="13564" width="41.7109375" style="84" customWidth="1"/>
    <col min="13565" max="13565" width="18.5703125" style="84" customWidth="1"/>
    <col min="13566" max="13568" width="9.7109375" style="84" customWidth="1"/>
    <col min="13569" max="13569" width="11" style="84" bestFit="1" customWidth="1"/>
    <col min="13570" max="13819" width="9.140625" style="84"/>
    <col min="13820" max="13820" width="41.7109375" style="84" customWidth="1"/>
    <col min="13821" max="13821" width="18.5703125" style="84" customWidth="1"/>
    <col min="13822" max="13824" width="9.7109375" style="84" customWidth="1"/>
    <col min="13825" max="13825" width="11" style="84" bestFit="1" customWidth="1"/>
    <col min="13826" max="14075" width="9.140625" style="84"/>
    <col min="14076" max="14076" width="41.7109375" style="84" customWidth="1"/>
    <col min="14077" max="14077" width="18.5703125" style="84" customWidth="1"/>
    <col min="14078" max="14080" width="9.7109375" style="84" customWidth="1"/>
    <col min="14081" max="14081" width="11" style="84" bestFit="1" customWidth="1"/>
    <col min="14082" max="14331" width="9.140625" style="84"/>
    <col min="14332" max="14332" width="41.7109375" style="84" customWidth="1"/>
    <col min="14333" max="14333" width="18.5703125" style="84" customWidth="1"/>
    <col min="14334" max="14336" width="9.7109375" style="84" customWidth="1"/>
    <col min="14337" max="14337" width="11" style="84" bestFit="1" customWidth="1"/>
    <col min="14338" max="14587" width="9.140625" style="84"/>
    <col min="14588" max="14588" width="41.7109375" style="84" customWidth="1"/>
    <col min="14589" max="14589" width="18.5703125" style="84" customWidth="1"/>
    <col min="14590" max="14592" width="9.7109375" style="84" customWidth="1"/>
    <col min="14593" max="14593" width="11" style="84" bestFit="1" customWidth="1"/>
    <col min="14594" max="14843" width="9.140625" style="84"/>
    <col min="14844" max="14844" width="41.7109375" style="84" customWidth="1"/>
    <col min="14845" max="14845" width="18.5703125" style="84" customWidth="1"/>
    <col min="14846" max="14848" width="9.7109375" style="84" customWidth="1"/>
    <col min="14849" max="14849" width="11" style="84" bestFit="1" customWidth="1"/>
    <col min="14850" max="15099" width="9.140625" style="84"/>
    <col min="15100" max="15100" width="41.7109375" style="84" customWidth="1"/>
    <col min="15101" max="15101" width="18.5703125" style="84" customWidth="1"/>
    <col min="15102" max="15104" width="9.7109375" style="84" customWidth="1"/>
    <col min="15105" max="15105" width="11" style="84" bestFit="1" customWidth="1"/>
    <col min="15106" max="15355" width="9.140625" style="84"/>
    <col min="15356" max="15356" width="41.7109375" style="84" customWidth="1"/>
    <col min="15357" max="15357" width="18.5703125" style="84" customWidth="1"/>
    <col min="15358" max="15360" width="9.7109375" style="84" customWidth="1"/>
    <col min="15361" max="15361" width="11" style="84" bestFit="1" customWidth="1"/>
    <col min="15362" max="15611" width="9.140625" style="84"/>
    <col min="15612" max="15612" width="41.7109375" style="84" customWidth="1"/>
    <col min="15613" max="15613" width="18.5703125" style="84" customWidth="1"/>
    <col min="15614" max="15616" width="9.7109375" style="84" customWidth="1"/>
    <col min="15617" max="15617" width="11" style="84" bestFit="1" customWidth="1"/>
    <col min="15618" max="15867" width="9.140625" style="84"/>
    <col min="15868" max="15868" width="41.7109375" style="84" customWidth="1"/>
    <col min="15869" max="15869" width="18.5703125" style="84" customWidth="1"/>
    <col min="15870" max="15872" width="9.7109375" style="84" customWidth="1"/>
    <col min="15873" max="15873" width="11" style="84" bestFit="1" customWidth="1"/>
    <col min="15874" max="16123" width="9.140625" style="84"/>
    <col min="16124" max="16124" width="41.7109375" style="84" customWidth="1"/>
    <col min="16125" max="16125" width="18.5703125" style="84" customWidth="1"/>
    <col min="16126" max="16128" width="9.7109375" style="84" customWidth="1"/>
    <col min="16129" max="16129" width="11" style="84" bestFit="1" customWidth="1"/>
    <col min="16130" max="16384" width="9.140625" style="84"/>
  </cols>
  <sheetData>
    <row r="1" spans="1:6" ht="21" customHeight="1">
      <c r="A1" s="50" t="s">
        <v>50</v>
      </c>
      <c r="C1" s="83"/>
      <c r="D1" s="83"/>
    </row>
    <row r="2" spans="1:6" ht="15" customHeight="1">
      <c r="A2" s="85"/>
      <c r="B2" s="86"/>
      <c r="C2" s="438" t="s">
        <v>82</v>
      </c>
      <c r="D2" s="438"/>
      <c r="E2" s="143"/>
      <c r="F2"/>
    </row>
    <row r="3" spans="1:6" ht="19.5" customHeight="1" thickBot="1">
      <c r="A3" s="50"/>
      <c r="B3" s="363" t="s">
        <v>104</v>
      </c>
      <c r="C3" s="153">
        <v>2019</v>
      </c>
      <c r="D3" s="157">
        <v>2018</v>
      </c>
      <c r="E3" s="157" t="s">
        <v>37</v>
      </c>
      <c r="F3" s="157" t="s">
        <v>84</v>
      </c>
    </row>
    <row r="4" spans="1:6" ht="16.5" customHeight="1">
      <c r="A4" s="226" t="s">
        <v>51</v>
      </c>
      <c r="B4" s="227"/>
      <c r="C4" s="328">
        <v>2.8</v>
      </c>
      <c r="D4" s="228">
        <v>2.4</v>
      </c>
      <c r="E4" s="229">
        <f t="shared" ref="E4" si="0">+C4-D4</f>
        <v>0.39999999999999991</v>
      </c>
      <c r="F4" s="229">
        <f>+E4/D4*100</f>
        <v>16.666666666666664</v>
      </c>
    </row>
    <row r="5" spans="1:6" ht="16.5" customHeight="1">
      <c r="A5" s="206" t="s">
        <v>49</v>
      </c>
      <c r="B5" s="207"/>
      <c r="C5" s="329">
        <v>2.1</v>
      </c>
      <c r="D5" s="232">
        <v>3</v>
      </c>
      <c r="E5" s="210">
        <f>+C5-D5</f>
        <v>-0.89999999999999991</v>
      </c>
      <c r="F5" s="210">
        <f>+E5/D5*100</f>
        <v>-30</v>
      </c>
    </row>
    <row r="6" spans="1:6" ht="16.5" customHeight="1" thickBot="1">
      <c r="A6" s="221" t="s">
        <v>108</v>
      </c>
      <c r="B6" s="230"/>
      <c r="C6" s="330">
        <f>+C5+C4</f>
        <v>4.9000000000000004</v>
      </c>
      <c r="D6" s="231">
        <f>+D5+D4</f>
        <v>5.4</v>
      </c>
      <c r="E6" s="225">
        <f>+C6-D6</f>
        <v>-0.5</v>
      </c>
      <c r="F6" s="225">
        <f>+E6/D6*100</f>
        <v>-9.2592592592592595</v>
      </c>
    </row>
    <row r="8" spans="1:6" ht="15" customHeight="1">
      <c r="C8" s="89"/>
      <c r="D8" s="89"/>
      <c r="E8" s="89"/>
    </row>
  </sheetData>
  <mergeCells count="1">
    <mergeCell ref="C2:D2"/>
  </mergeCell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03C4011-8C0B-4C4D-810B-D8A2DA363A17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D5CE53B7-B27D-42F6-9CB2-CD0A41B6CCA7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57"/>
  <sheetViews>
    <sheetView showGridLines="0" workbookViewId="0">
      <selection activeCell="B18" sqref="B18"/>
    </sheetView>
  </sheetViews>
  <sheetFormatPr defaultColWidth="10.85546875" defaultRowHeight="12.75"/>
  <cols>
    <col min="1" max="1" width="45.28515625" style="382" customWidth="1"/>
    <col min="2" max="2" width="19.7109375" style="382" customWidth="1"/>
    <col min="3" max="4" width="12.85546875" style="382" customWidth="1"/>
    <col min="5" max="6" width="12.85546875" style="381" customWidth="1"/>
    <col min="7" max="242" width="11.28515625" style="381" customWidth="1"/>
    <col min="243" max="16384" width="10.85546875" style="381"/>
  </cols>
  <sheetData>
    <row r="1" spans="1:6" s="386" customFormat="1" ht="15.75">
      <c r="A1" s="383" t="s">
        <v>130</v>
      </c>
      <c r="B1" s="382"/>
      <c r="C1" s="384"/>
      <c r="D1" s="384"/>
      <c r="E1" s="67"/>
      <c r="F1" s="67"/>
    </row>
    <row r="2" spans="1:6" s="386" customFormat="1" ht="15.75">
      <c r="A2" s="384"/>
      <c r="B2" s="384"/>
      <c r="C2" s="384"/>
      <c r="D2" s="384"/>
      <c r="F2" s="385"/>
    </row>
    <row r="3" spans="1:6" s="388" customFormat="1" ht="21" customHeight="1">
      <c r="A3" s="387"/>
      <c r="B3" s="387"/>
      <c r="C3" s="443" t="s">
        <v>82</v>
      </c>
      <c r="D3" s="443"/>
      <c r="E3" s="385"/>
      <c r="F3" s="385"/>
    </row>
    <row r="4" spans="1:6" s="84" customFormat="1" ht="19.5" customHeight="1" thickBot="1">
      <c r="A4" s="404"/>
      <c r="B4" s="363" t="s">
        <v>129</v>
      </c>
      <c r="C4" s="153">
        <v>2019</v>
      </c>
      <c r="D4" s="157">
        <v>2018</v>
      </c>
      <c r="E4" s="157" t="s">
        <v>37</v>
      </c>
      <c r="F4" s="157" t="s">
        <v>84</v>
      </c>
    </row>
    <row r="5" spans="1:6" s="389" customFormat="1" ht="17.25" customHeight="1">
      <c r="A5" s="411" t="s">
        <v>131</v>
      </c>
      <c r="B5" s="411"/>
      <c r="C5" s="413">
        <f>SUM(C6:C12)</f>
        <v>20.46</v>
      </c>
      <c r="D5" s="412">
        <f>SUM(D6:D12)</f>
        <v>20.96</v>
      </c>
      <c r="E5" s="412">
        <f t="shared" ref="E5:E27" si="0">+C5-D5</f>
        <v>-0.5</v>
      </c>
      <c r="F5" s="426">
        <f>IF(OR(AND(C5-D5&lt;0,(C5-D5)/D5&gt;0),AND(C5-D5&gt;0,(C5-D5)/D5&lt;0))=TRUE,-(C5-D5)/D5*100,(C5-D5)/D5*100)</f>
        <v>-2.3854961832061066</v>
      </c>
    </row>
    <row r="6" spans="1:6" ht="17.25" customHeight="1">
      <c r="A6" s="391" t="s">
        <v>132</v>
      </c>
      <c r="B6" s="391"/>
      <c r="C6" s="414">
        <v>4.4800000000000004</v>
      </c>
      <c r="D6" s="390">
        <v>5.25</v>
      </c>
      <c r="E6" s="390">
        <f t="shared" si="0"/>
        <v>-0.76999999999999957</v>
      </c>
      <c r="F6" s="427">
        <f t="shared" ref="F6:F27" si="1">IF(OR(AND(C6-D6&lt;0,(C6-D6)/D6&gt;0),AND(C6-D6&gt;0,(C6-D6)/D6&lt;0))=TRUE,-(C6-D6)/D6*100,(C6-D6)/D6*100)</f>
        <v>-14.666666666666659</v>
      </c>
    </row>
    <row r="7" spans="1:6" ht="17.25" customHeight="1">
      <c r="A7" s="391" t="s">
        <v>133</v>
      </c>
      <c r="B7" s="391"/>
      <c r="C7" s="414">
        <v>6.15</v>
      </c>
      <c r="D7" s="390">
        <v>6.49</v>
      </c>
      <c r="E7" s="390">
        <f t="shared" si="0"/>
        <v>-0.33999999999999986</v>
      </c>
      <c r="F7" s="427">
        <f t="shared" si="1"/>
        <v>-5.238828967642525</v>
      </c>
    </row>
    <row r="8" spans="1:6" ht="17.25" customHeight="1">
      <c r="A8" s="391" t="s">
        <v>134</v>
      </c>
      <c r="B8" s="391"/>
      <c r="C8" s="414">
        <v>2.62</v>
      </c>
      <c r="D8" s="390">
        <v>2.42</v>
      </c>
      <c r="E8" s="390">
        <f t="shared" si="0"/>
        <v>0.20000000000000018</v>
      </c>
      <c r="F8" s="427">
        <f t="shared" si="1"/>
        <v>8.2644628099173634</v>
      </c>
    </row>
    <row r="9" spans="1:6" ht="17.25" customHeight="1">
      <c r="A9" s="392" t="s">
        <v>135</v>
      </c>
      <c r="B9" s="392"/>
      <c r="C9" s="414">
        <v>0.49</v>
      </c>
      <c r="D9" s="390">
        <v>0.47</v>
      </c>
      <c r="E9" s="390">
        <f t="shared" si="0"/>
        <v>2.0000000000000018E-2</v>
      </c>
      <c r="F9" s="427">
        <f t="shared" si="1"/>
        <v>4.2553191489361746</v>
      </c>
    </row>
    <row r="10" spans="1:6" ht="17.25" customHeight="1">
      <c r="A10" s="391" t="s">
        <v>136</v>
      </c>
      <c r="B10" s="391"/>
      <c r="C10" s="414">
        <v>1.05</v>
      </c>
      <c r="D10" s="390">
        <v>0.74</v>
      </c>
      <c r="E10" s="390">
        <f t="shared" si="0"/>
        <v>0.31000000000000005</v>
      </c>
      <c r="F10" s="427">
        <f t="shared" si="1"/>
        <v>41.891891891891895</v>
      </c>
    </row>
    <row r="11" spans="1:6" ht="17.25" customHeight="1">
      <c r="A11" s="391" t="s">
        <v>137</v>
      </c>
      <c r="B11" s="391"/>
      <c r="C11" s="414">
        <v>2.62</v>
      </c>
      <c r="D11" s="390">
        <v>2.66</v>
      </c>
      <c r="E11" s="390">
        <f t="shared" si="0"/>
        <v>-4.0000000000000036E-2</v>
      </c>
      <c r="F11" s="427">
        <f t="shared" si="1"/>
        <v>-1.5037593984962419</v>
      </c>
    </row>
    <row r="12" spans="1:6" ht="17.25" customHeight="1">
      <c r="A12" s="391" t="s">
        <v>138</v>
      </c>
      <c r="B12" s="391"/>
      <c r="C12" s="414">
        <v>3.05</v>
      </c>
      <c r="D12" s="390">
        <v>2.93</v>
      </c>
      <c r="E12" s="390">
        <f t="shared" si="0"/>
        <v>0.11999999999999966</v>
      </c>
      <c r="F12" s="427">
        <f t="shared" si="1"/>
        <v>4.0955631399317287</v>
      </c>
    </row>
    <row r="13" spans="1:6" s="389" customFormat="1" ht="17.25" customHeight="1">
      <c r="A13" s="408" t="s">
        <v>139</v>
      </c>
      <c r="B13" s="408"/>
      <c r="C13" s="415">
        <f>+C14+C24+C25</f>
        <v>18.670000000000002</v>
      </c>
      <c r="D13" s="410">
        <f>+D14+D24+D25</f>
        <v>19.559999999999999</v>
      </c>
      <c r="E13" s="410">
        <f t="shared" si="0"/>
        <v>-0.88999999999999702</v>
      </c>
      <c r="F13" s="428">
        <f t="shared" si="1"/>
        <v>-4.550102249488738</v>
      </c>
    </row>
    <row r="14" spans="1:6" s="389" customFormat="1" ht="17.25" customHeight="1">
      <c r="A14" s="405" t="s">
        <v>140</v>
      </c>
      <c r="B14" s="405"/>
      <c r="C14" s="416">
        <f t="shared" ref="C14:D14" si="2">+C15+C16</f>
        <v>13.970000000000002</v>
      </c>
      <c r="D14" s="406">
        <f t="shared" si="2"/>
        <v>15.419999999999998</v>
      </c>
      <c r="E14" s="406">
        <f t="shared" si="0"/>
        <v>-1.4499999999999957</v>
      </c>
      <c r="F14" s="429">
        <f t="shared" si="1"/>
        <v>-9.4033722438391436</v>
      </c>
    </row>
    <row r="15" spans="1:6" ht="17.25" customHeight="1">
      <c r="A15" s="391" t="s">
        <v>141</v>
      </c>
      <c r="B15" s="391"/>
      <c r="C15" s="414">
        <v>2.12</v>
      </c>
      <c r="D15" s="390">
        <v>1.38</v>
      </c>
      <c r="E15" s="390">
        <f t="shared" si="0"/>
        <v>0.74000000000000021</v>
      </c>
      <c r="F15" s="427">
        <f t="shared" si="1"/>
        <v>53.623188405797116</v>
      </c>
    </row>
    <row r="16" spans="1:6" ht="17.25" customHeight="1">
      <c r="A16" s="392" t="s">
        <v>142</v>
      </c>
      <c r="B16" s="392"/>
      <c r="C16" s="414">
        <v>11.850000000000001</v>
      </c>
      <c r="D16" s="390">
        <v>14.04</v>
      </c>
      <c r="E16" s="390">
        <f t="shared" si="0"/>
        <v>-2.1899999999999977</v>
      </c>
      <c r="F16" s="427">
        <f t="shared" si="1"/>
        <v>-15.598290598290582</v>
      </c>
    </row>
    <row r="17" spans="1:6" s="393" customFormat="1" ht="17.25" customHeight="1">
      <c r="A17" s="395" t="s">
        <v>143</v>
      </c>
      <c r="B17" s="395"/>
      <c r="C17" s="417">
        <v>2.21</v>
      </c>
      <c r="D17" s="394">
        <v>2.33</v>
      </c>
      <c r="E17" s="394">
        <f t="shared" si="0"/>
        <v>-0.12000000000000011</v>
      </c>
      <c r="F17" s="430">
        <f t="shared" si="1"/>
        <v>-5.1502145922746827</v>
      </c>
    </row>
    <row r="18" spans="1:6" s="393" customFormat="1" ht="17.25" customHeight="1">
      <c r="A18" s="395" t="s">
        <v>144</v>
      </c>
      <c r="B18" s="395"/>
      <c r="C18" s="417">
        <v>0.84</v>
      </c>
      <c r="D18" s="394">
        <v>1.1299999999999999</v>
      </c>
      <c r="E18" s="394">
        <f t="shared" si="0"/>
        <v>-0.28999999999999992</v>
      </c>
      <c r="F18" s="430">
        <f t="shared" si="1"/>
        <v>-25.663716814159287</v>
      </c>
    </row>
    <row r="19" spans="1:6" s="393" customFormat="1" ht="17.25" customHeight="1">
      <c r="A19" s="395" t="s">
        <v>145</v>
      </c>
      <c r="B19" s="395"/>
      <c r="C19" s="417">
        <v>1.79</v>
      </c>
      <c r="D19" s="394">
        <v>2.91</v>
      </c>
      <c r="E19" s="394">
        <f t="shared" si="0"/>
        <v>-1.1200000000000001</v>
      </c>
      <c r="F19" s="430">
        <f t="shared" si="1"/>
        <v>-38.487972508591071</v>
      </c>
    </row>
    <row r="20" spans="1:6" s="393" customFormat="1" ht="18" customHeight="1">
      <c r="A20" s="395" t="s">
        <v>91</v>
      </c>
      <c r="B20" s="395"/>
      <c r="C20" s="417">
        <v>0.9</v>
      </c>
      <c r="D20" s="394">
        <v>1.23</v>
      </c>
      <c r="E20" s="394">
        <f t="shared" si="0"/>
        <v>-0.32999999999999996</v>
      </c>
      <c r="F20" s="430">
        <f t="shared" si="1"/>
        <v>-26.829268292682922</v>
      </c>
    </row>
    <row r="21" spans="1:6" s="393" customFormat="1" ht="18" customHeight="1">
      <c r="A21" s="395" t="s">
        <v>146</v>
      </c>
      <c r="B21" s="395"/>
      <c r="C21" s="417">
        <v>3.04</v>
      </c>
      <c r="D21" s="394">
        <v>3.44</v>
      </c>
      <c r="E21" s="394">
        <f t="shared" si="0"/>
        <v>-0.39999999999999991</v>
      </c>
      <c r="F21" s="430">
        <f t="shared" si="1"/>
        <v>-11.627906976744184</v>
      </c>
    </row>
    <row r="22" spans="1:6" s="393" customFormat="1" ht="18" customHeight="1">
      <c r="A22" s="395" t="s">
        <v>147</v>
      </c>
      <c r="B22" s="395"/>
      <c r="C22" s="417">
        <v>2.5499999999999998</v>
      </c>
      <c r="D22" s="394">
        <v>2.72</v>
      </c>
      <c r="E22" s="394">
        <f t="shared" si="0"/>
        <v>-0.17000000000000037</v>
      </c>
      <c r="F22" s="430">
        <f t="shared" si="1"/>
        <v>-6.2500000000000142</v>
      </c>
    </row>
    <row r="23" spans="1:6" s="393" customFormat="1" ht="18" customHeight="1">
      <c r="A23" s="395" t="s">
        <v>148</v>
      </c>
      <c r="B23" s="395"/>
      <c r="C23" s="417">
        <v>0.52</v>
      </c>
      <c r="D23" s="394">
        <v>0.28000000000000003</v>
      </c>
      <c r="E23" s="394">
        <f t="shared" si="0"/>
        <v>0.24</v>
      </c>
      <c r="F23" s="430">
        <f t="shared" si="1"/>
        <v>85.714285714285694</v>
      </c>
    </row>
    <row r="24" spans="1:6" s="389" customFormat="1" ht="18" customHeight="1" collapsed="1">
      <c r="A24" s="405" t="s">
        <v>11</v>
      </c>
      <c r="B24" s="405"/>
      <c r="C24" s="416">
        <v>4.7</v>
      </c>
      <c r="D24" s="406">
        <v>4.1399999999999997</v>
      </c>
      <c r="E24" s="406">
        <f t="shared" si="0"/>
        <v>0.5600000000000005</v>
      </c>
      <c r="F24" s="429">
        <f t="shared" si="1"/>
        <v>13.526570048309191</v>
      </c>
    </row>
    <row r="25" spans="1:6" s="389" customFormat="1" ht="12" hidden="1" customHeight="1" collapsed="1">
      <c r="A25" s="405" t="s">
        <v>12</v>
      </c>
      <c r="B25" s="405"/>
      <c r="C25" s="416"/>
      <c r="D25" s="406"/>
      <c r="E25" s="406">
        <f t="shared" si="0"/>
        <v>0</v>
      </c>
      <c r="F25" s="429" t="e">
        <f t="shared" si="1"/>
        <v>#DIV/0!</v>
      </c>
    </row>
    <row r="26" spans="1:6" s="396" customFormat="1" ht="18" customHeight="1">
      <c r="A26" s="408" t="s">
        <v>36</v>
      </c>
      <c r="B26" s="408"/>
      <c r="C26" s="418">
        <f>+C13+C5</f>
        <v>39.130000000000003</v>
      </c>
      <c r="D26" s="409">
        <f>+D13+D5</f>
        <v>40.519999999999996</v>
      </c>
      <c r="E26" s="409">
        <f t="shared" si="0"/>
        <v>-1.3899999999999935</v>
      </c>
      <c r="F26" s="431">
        <f t="shared" si="1"/>
        <v>-3.4304047384007741</v>
      </c>
    </row>
    <row r="27" spans="1:6" s="397" customFormat="1" ht="18" customHeight="1" thickBot="1">
      <c r="A27" s="407" t="s">
        <v>41</v>
      </c>
      <c r="B27" s="407"/>
      <c r="C27" s="433">
        <v>4.9000000000000004</v>
      </c>
      <c r="D27" s="432">
        <v>5.4</v>
      </c>
      <c r="E27" s="432">
        <f t="shared" si="0"/>
        <v>-0.5</v>
      </c>
      <c r="F27" s="432">
        <f t="shared" si="1"/>
        <v>-9.2592592592592595</v>
      </c>
    </row>
    <row r="28" spans="1:6" ht="5.25" customHeight="1">
      <c r="E28" s="398"/>
      <c r="F28" s="398"/>
    </row>
    <row r="29" spans="1:6">
      <c r="E29" s="399"/>
      <c r="F29" s="399"/>
    </row>
    <row r="30" spans="1:6" ht="19.5" customHeight="1">
      <c r="A30" s="401"/>
      <c r="B30" s="401"/>
      <c r="C30" s="401"/>
      <c r="D30" s="401"/>
      <c r="E30" s="400"/>
      <c r="F30" s="400"/>
    </row>
    <row r="31" spans="1:6" ht="21" customHeight="1">
      <c r="A31" s="401"/>
      <c r="B31" s="401"/>
      <c r="C31" s="401"/>
      <c r="D31" s="401"/>
      <c r="E31" s="400"/>
      <c r="F31" s="400"/>
    </row>
    <row r="32" spans="1:6" ht="12.75" customHeight="1">
      <c r="A32" s="401"/>
      <c r="B32" s="401"/>
      <c r="C32" s="401"/>
      <c r="D32" s="401"/>
      <c r="E32" s="402"/>
      <c r="F32" s="402"/>
    </row>
    <row r="33" spans="1:6" ht="12.75" customHeight="1">
      <c r="A33" s="401"/>
      <c r="B33" s="401"/>
      <c r="C33" s="401"/>
      <c r="D33" s="401"/>
      <c r="E33" s="444"/>
      <c r="F33" s="444"/>
    </row>
    <row r="34" spans="1:6">
      <c r="E34" s="445"/>
      <c r="F34" s="445"/>
    </row>
    <row r="35" spans="1:6" ht="28.5" customHeight="1">
      <c r="E35" s="446"/>
      <c r="F35" s="446"/>
    </row>
    <row r="36" spans="1:6">
      <c r="E36" s="445"/>
      <c r="F36" s="445"/>
    </row>
    <row r="37" spans="1:6">
      <c r="E37" s="403"/>
      <c r="F37" s="403"/>
    </row>
    <row r="38" spans="1:6">
      <c r="E38" s="403"/>
      <c r="F38" s="403"/>
    </row>
    <row r="39" spans="1:6">
      <c r="E39" s="403"/>
      <c r="F39" s="403"/>
    </row>
    <row r="40" spans="1:6">
      <c r="E40" s="403"/>
      <c r="F40" s="403"/>
    </row>
    <row r="41" spans="1:6">
      <c r="E41" s="403"/>
      <c r="F41" s="403"/>
    </row>
    <row r="42" spans="1:6">
      <c r="E42" s="403"/>
      <c r="F42" s="403"/>
    </row>
    <row r="43" spans="1:6">
      <c r="E43" s="403"/>
      <c r="F43" s="403"/>
    </row>
    <row r="44" spans="1:6">
      <c r="E44" s="403"/>
      <c r="F44" s="403"/>
    </row>
    <row r="45" spans="1:6">
      <c r="E45" s="403"/>
      <c r="F45" s="403"/>
    </row>
    <row r="46" spans="1:6">
      <c r="E46" s="403"/>
      <c r="F46" s="403"/>
    </row>
    <row r="47" spans="1:6">
      <c r="E47" s="403"/>
      <c r="F47" s="403"/>
    </row>
    <row r="48" spans="1:6">
      <c r="E48" s="403"/>
      <c r="F48" s="403"/>
    </row>
    <row r="49" spans="5:6">
      <c r="E49" s="403"/>
      <c r="F49" s="403"/>
    </row>
    <row r="50" spans="5:6">
      <c r="E50" s="403"/>
      <c r="F50" s="403"/>
    </row>
    <row r="51" spans="5:6">
      <c r="E51" s="403"/>
      <c r="F51" s="403"/>
    </row>
    <row r="52" spans="5:6">
      <c r="E52" s="403"/>
      <c r="F52" s="403"/>
    </row>
    <row r="53" spans="5:6">
      <c r="E53" s="403"/>
      <c r="F53" s="403"/>
    </row>
    <row r="54" spans="5:6">
      <c r="E54" s="403"/>
      <c r="F54" s="403"/>
    </row>
    <row r="55" spans="5:6">
      <c r="E55" s="403"/>
      <c r="F55" s="403"/>
    </row>
    <row r="56" spans="5:6">
      <c r="E56" s="403"/>
      <c r="F56" s="403"/>
    </row>
    <row r="57" spans="5:6">
      <c r="E57" s="403"/>
      <c r="F57" s="403"/>
    </row>
  </sheetData>
  <mergeCells count="5">
    <mergeCell ref="C3:D3"/>
    <mergeCell ref="F33:F34"/>
    <mergeCell ref="E33:E34"/>
    <mergeCell ref="F35:F36"/>
    <mergeCell ref="E35:E36"/>
  </mergeCell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8C830367-D698-4278-B0C2-861AA30D959D}">
            <xm:f>'C:\RELAZIONI\2019\Trimestrali-Mensili-Semestrale\II trimestre 2019\[CS_Tabelle ITA-ENG_II trim_2019.xlsm]SELEZIONE'!#REF!="NO"</xm:f>
            <x14:dxf>
              <fill>
                <patternFill>
                  <bgColor theme="0" tint="-4.9989318521683403E-2"/>
                </patternFill>
              </fill>
            </x14:dxf>
          </x14:cfRule>
          <xm:sqref>C5:C27</xm:sqref>
        </x14:conditionalFormatting>
        <x14:conditionalFormatting xmlns:xm="http://schemas.microsoft.com/office/excel/2006/main">
          <x14:cfRule type="expression" priority="10" id="{FC0FCD8E-75ED-4B25-810D-BB7304B4ABE7}">
            <xm:f>'C:\RELAZIONI\2019\Trimestrali-Mensili-Semestrale\II trimestre 2019\[CS_Tabelle ITA-ENG_II trim_2019.xlsm]SELEZIONE'!#REF!="SI"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D5:D27</xm:sqref>
        </x14:conditionalFormatting>
        <x14:conditionalFormatting xmlns:xm="http://schemas.microsoft.com/office/excel/2006/main">
          <x14:cfRule type="expression" priority="1" id="{5FA49439-1E7F-40C3-B32F-4A6319A0C29E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E4:F4</xm:sqref>
        </x14:conditionalFormatting>
        <x14:conditionalFormatting xmlns:xm="http://schemas.microsoft.com/office/excel/2006/main">
          <x14:cfRule type="expression" priority="2" id="{DBB9E753-0D1A-4B0D-92A2-46645135E716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C4:D4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H28"/>
  <sheetViews>
    <sheetView showGridLines="0" tabSelected="1" zoomScaleNormal="100" workbookViewId="0">
      <selection activeCell="C24" sqref="C24"/>
    </sheetView>
  </sheetViews>
  <sheetFormatPr defaultColWidth="9.140625" defaultRowHeight="15"/>
  <cols>
    <col min="1" max="1" width="57" style="13" customWidth="1"/>
    <col min="2" max="2" width="18.7109375" style="13" customWidth="1"/>
    <col min="3" max="4" width="10.7109375" style="13" customWidth="1"/>
    <col min="5" max="5" width="9.5703125" style="13" customWidth="1"/>
    <col min="6" max="6" width="9" style="13" bestFit="1" customWidth="1"/>
    <col min="7" max="16384" width="9.140625" style="13"/>
  </cols>
  <sheetData>
    <row r="1" spans="1:6">
      <c r="C1" s="48"/>
      <c r="D1" s="48"/>
      <c r="E1" s="48"/>
      <c r="F1" s="48"/>
    </row>
    <row r="2" spans="1:6" ht="15.75">
      <c r="A2"/>
      <c r="B2"/>
      <c r="C2" s="438" t="s">
        <v>82</v>
      </c>
      <c r="D2" s="438" t="e">
        <v>#REF!</v>
      </c>
      <c r="E2" s="143"/>
      <c r="F2"/>
    </row>
    <row r="3" spans="1:6" ht="19.5" customHeight="1" thickBot="1">
      <c r="A3" s="442"/>
      <c r="B3" s="442"/>
      <c r="C3" s="153">
        <v>2019</v>
      </c>
      <c r="D3" s="157">
        <v>2018</v>
      </c>
      <c r="E3" s="157" t="s">
        <v>37</v>
      </c>
      <c r="F3" s="157" t="s">
        <v>0</v>
      </c>
    </row>
    <row r="4" spans="1:6" ht="19.5" customHeight="1">
      <c r="A4" s="194" t="s">
        <v>14</v>
      </c>
      <c r="B4" s="192" t="s">
        <v>105</v>
      </c>
      <c r="C4" s="331">
        <v>3.6</v>
      </c>
      <c r="D4" s="233">
        <v>3.5</v>
      </c>
      <c r="E4" s="233">
        <f t="shared" ref="E4:E9" si="0">+C4-D4</f>
        <v>0.10000000000000009</v>
      </c>
      <c r="F4" s="233">
        <f>IF(OR(AND(C4-D4&lt;0,(C4-D4)/D4&gt;0),AND(C4-D4&gt;0,(C4-D4)/D4&lt;0))=TRUE,-(C4-D4)/D4*100,(C4-D4)/D4*100)</f>
        <v>2.8571428571428599</v>
      </c>
    </row>
    <row r="5" spans="1:6" s="17" customFormat="1" ht="15.75" customHeight="1">
      <c r="A5" s="15" t="s">
        <v>15</v>
      </c>
      <c r="B5" s="364" t="s">
        <v>118</v>
      </c>
      <c r="C5" s="332">
        <v>10.19</v>
      </c>
      <c r="D5" s="16">
        <v>10.353999999999999</v>
      </c>
      <c r="E5" s="16">
        <f t="shared" si="0"/>
        <v>-0.1639999999999997</v>
      </c>
      <c r="F5" s="374">
        <f>IF(OR(AND(C5-D5&lt;0,(C5-D5)/D5&gt;0),AND(C5-D5&gt;0,(C5-D5)/D5&lt;0))=TRUE,-(C5-D5)/D5*100,(C5-D5)/D5*100)</f>
        <v>-1.5839289163608241</v>
      </c>
    </row>
    <row r="6" spans="1:6" s="17" customFormat="1" ht="15.75" customHeight="1">
      <c r="A6" s="15" t="s">
        <v>16</v>
      </c>
      <c r="B6" s="364"/>
      <c r="C6" s="332">
        <v>0.79</v>
      </c>
      <c r="D6" s="16">
        <v>1.4359999999999999</v>
      </c>
      <c r="E6" s="16">
        <f t="shared" si="0"/>
        <v>-0.64599999999999991</v>
      </c>
      <c r="F6" s="374">
        <f>IF(OR(AND(C6-D6&lt;0,(C6-D6)/D6&gt;0),AND(C6-D6&gt;0,(C6-D6)/D6&lt;0))=TRUE,-(C6-D6)/D6*100,(C6-D6)/D6*100)</f>
        <v>-44.986072423398326</v>
      </c>
    </row>
    <row r="7" spans="1:6" s="14" customFormat="1" ht="15.75" customHeight="1">
      <c r="A7" s="150" t="s">
        <v>17</v>
      </c>
      <c r="B7" s="364"/>
      <c r="C7" s="333">
        <f t="shared" ref="C7:D7" si="1">+C6+C5</f>
        <v>10.98</v>
      </c>
      <c r="D7" s="234">
        <f t="shared" si="1"/>
        <v>11.79</v>
      </c>
      <c r="E7" s="234">
        <f t="shared" si="0"/>
        <v>-0.80999999999999872</v>
      </c>
      <c r="F7" s="375">
        <f>IF(OR(AND(C7-D7&lt;0,(C7-D7)/D7&gt;0),AND(C7-D7&gt;0,(C7-D7)/D7&lt;0))=TRUE,-(C7-D7)/D7*100,(C7-D7)/D7*100)</f>
        <v>-6.8702290076335775</v>
      </c>
    </row>
    <row r="8" spans="1:6" s="14" customFormat="1" ht="15.75">
      <c r="A8" s="12" t="s">
        <v>43</v>
      </c>
      <c r="B8" s="364" t="s">
        <v>120</v>
      </c>
      <c r="C8" s="334">
        <v>87</v>
      </c>
      <c r="D8" s="52">
        <v>92</v>
      </c>
      <c r="E8" s="52">
        <f t="shared" si="0"/>
        <v>-5</v>
      </c>
      <c r="F8" s="236"/>
    </row>
    <row r="9" spans="1:6" ht="15.75" customHeight="1">
      <c r="A9" s="237" t="s">
        <v>18</v>
      </c>
      <c r="B9" s="365" t="s">
        <v>119</v>
      </c>
      <c r="C9" s="335">
        <v>100</v>
      </c>
      <c r="D9" s="238">
        <v>125</v>
      </c>
      <c r="E9" s="238">
        <f t="shared" si="0"/>
        <v>-25</v>
      </c>
      <c r="F9" s="376">
        <f>IF(OR(AND(C9-D9&lt;0,(C9-D9)/D9&gt;0),AND(C9-D9&gt;0,(C9-D9)/D9&lt;0))=TRUE,-(C9-D9)/D9*100,(C9-D9)/D9*100)</f>
        <v>-20</v>
      </c>
    </row>
    <row r="10" spans="1:6" ht="15.75" customHeight="1">
      <c r="A10" s="150" t="s">
        <v>19</v>
      </c>
      <c r="B10" s="364"/>
      <c r="C10" s="336"/>
      <c r="D10" s="235"/>
      <c r="E10" s="235"/>
      <c r="F10" s="236"/>
    </row>
    <row r="11" spans="1:6" s="14" customFormat="1" ht="15.75" customHeight="1">
      <c r="A11" s="150" t="s">
        <v>20</v>
      </c>
      <c r="B11" s="364" t="s">
        <v>118</v>
      </c>
      <c r="C11" s="333">
        <v>4.05</v>
      </c>
      <c r="D11" s="234">
        <v>4.0999999999999996</v>
      </c>
      <c r="E11" s="234">
        <f>+C11-D11</f>
        <v>-4.9999999999999822E-2</v>
      </c>
      <c r="F11" s="375">
        <f>IF(OR(AND(C11-D11&lt;0,(C11-D11)/D11&gt;0),AND(C11-D11&gt;0,(C11-D11)/D11&lt;0))=TRUE,-(C11-D11)/D11*100,(C11-D11)/D11*100)</f>
        <v>-1.219512195121947</v>
      </c>
    </row>
    <row r="12" spans="1:6" ht="15.75" customHeight="1">
      <c r="A12" s="12" t="s">
        <v>21</v>
      </c>
      <c r="B12" s="364" t="s">
        <v>120</v>
      </c>
      <c r="C12" s="337">
        <v>23.9</v>
      </c>
      <c r="D12" s="236">
        <v>24</v>
      </c>
      <c r="E12" s="236">
        <f>+C12-D12</f>
        <v>-0.10000000000000142</v>
      </c>
      <c r="F12" s="236"/>
    </row>
    <row r="13" spans="1:6" s="14" customFormat="1" ht="15.75" customHeight="1">
      <c r="A13" s="239" t="s">
        <v>22</v>
      </c>
      <c r="B13" s="365" t="s">
        <v>118</v>
      </c>
      <c r="C13" s="338">
        <v>4.83</v>
      </c>
      <c r="D13" s="240">
        <v>5.04</v>
      </c>
      <c r="E13" s="240">
        <f>+C13-D13</f>
        <v>-0.20999999999999996</v>
      </c>
      <c r="F13" s="377">
        <f>IF(OR(AND(C13-D13&lt;0,(C13-D13)/D13&gt;0),AND(C13-D13&gt;0,(C13-D13)/D13&lt;0))=TRUE,-(C13-D13)/D13*100,(C13-D13)/D13*100)</f>
        <v>-4.1666666666666661</v>
      </c>
    </row>
    <row r="14" spans="1:6" ht="15.75" customHeight="1">
      <c r="A14" s="150" t="s">
        <v>23</v>
      </c>
      <c r="B14" s="364"/>
      <c r="C14" s="337"/>
      <c r="D14" s="236"/>
      <c r="E14" s="235"/>
      <c r="F14" s="236"/>
    </row>
    <row r="15" spans="1:6" s="14" customFormat="1" ht="15.75" customHeight="1">
      <c r="A15" s="150" t="s">
        <v>40</v>
      </c>
      <c r="B15" s="364" t="s">
        <v>118</v>
      </c>
      <c r="C15" s="333">
        <v>2.1579999999999999</v>
      </c>
      <c r="D15" s="234">
        <v>2.54</v>
      </c>
      <c r="E15" s="234">
        <f>+C15-D15</f>
        <v>-0.38200000000000012</v>
      </c>
      <c r="F15" s="375">
        <f>IF(OR(AND(C15-D15&lt;0,(C15-D15)/D15&gt;0),AND(C15-D15&gt;0,(C15-D15)/D15&lt;0))=TRUE,-(C15-D15)/D15*100,(C15-D15)/D15*100)</f>
        <v>-15.039370078740161</v>
      </c>
    </row>
    <row r="16" spans="1:6" ht="15.75" customHeight="1" thickBot="1">
      <c r="A16" s="241" t="s">
        <v>24</v>
      </c>
      <c r="B16" s="366" t="s">
        <v>120</v>
      </c>
      <c r="C16" s="339">
        <v>67.3</v>
      </c>
      <c r="D16" s="242">
        <v>79.2</v>
      </c>
      <c r="E16" s="242">
        <f>+C16-D16</f>
        <v>-11.900000000000006</v>
      </c>
      <c r="F16" s="378"/>
    </row>
    <row r="17" spans="1:8" s="17" customFormat="1" ht="10.15" customHeight="1">
      <c r="A17" s="20"/>
      <c r="B17" s="21"/>
      <c r="C17" s="22"/>
      <c r="D17" s="19"/>
      <c r="E17" s="19"/>
      <c r="F17" s="53"/>
    </row>
    <row r="18" spans="1:8" ht="42.75" customHeight="1">
      <c r="A18" s="23"/>
      <c r="B18" s="23"/>
      <c r="C18" s="47"/>
      <c r="D18" s="24"/>
      <c r="E18" s="24"/>
      <c r="F18" s="19"/>
    </row>
    <row r="19" spans="1:8" ht="15" customHeight="1">
      <c r="A19" s="5"/>
      <c r="B19" s="23"/>
      <c r="C19" s="46"/>
      <c r="D19" s="18"/>
      <c r="E19" s="18"/>
      <c r="F19" s="4"/>
    </row>
    <row r="28" spans="1:8">
      <c r="H28" s="55"/>
    </row>
  </sheetData>
  <mergeCells count="2">
    <mergeCell ref="A3:B3"/>
    <mergeCell ref="C2:D2"/>
  </mergeCells>
  <conditionalFormatting sqref="E10:E16">
    <cfRule type="expression" dxfId="11" priority="11">
      <formula>#REF!="SI"</formula>
    </cfRule>
  </conditionalFormatting>
  <conditionalFormatting sqref="E4:E8">
    <cfRule type="expression" dxfId="10" priority="9">
      <formula>#REF!="SI"</formula>
    </cfRule>
  </conditionalFormatting>
  <conditionalFormatting sqref="C1:F1">
    <cfRule type="expression" dxfId="9" priority="8">
      <formula>#REF!="I TRIM"</formula>
    </cfRule>
  </conditionalFormatting>
  <conditionalFormatting sqref="E9">
    <cfRule type="expression" dxfId="8" priority="5">
      <formula>#REF!="SI"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542D6C5-BC61-4E64-951F-FCF6323FA4AD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72C586D3-0F3F-4F0B-AF42-53437AF7BBA2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F15"/>
  <sheetViews>
    <sheetView showGridLines="0" showZeros="0" zoomScaleNormal="100" workbookViewId="0">
      <selection sqref="A1:XFD2"/>
    </sheetView>
  </sheetViews>
  <sheetFormatPr defaultRowHeight="15" customHeight="1"/>
  <cols>
    <col min="1" max="1" width="51.28515625" style="97" customWidth="1"/>
    <col min="2" max="2" width="19.85546875" style="90" customWidth="1"/>
    <col min="3" max="6" width="12.85546875" style="30" customWidth="1"/>
    <col min="7" max="252" width="9.140625" style="39"/>
    <col min="253" max="253" width="47.28515625" style="39" customWidth="1"/>
    <col min="254" max="254" width="19.140625" style="39" customWidth="1"/>
    <col min="255" max="256" width="9.7109375" style="39" customWidth="1"/>
    <col min="257" max="257" width="10.28515625" style="39" customWidth="1"/>
    <col min="258" max="258" width="9.85546875" style="39" customWidth="1"/>
    <col min="259" max="508" width="9.140625" style="39"/>
    <col min="509" max="509" width="47.28515625" style="39" customWidth="1"/>
    <col min="510" max="510" width="19.140625" style="39" customWidth="1"/>
    <col min="511" max="512" width="9.7109375" style="39" customWidth="1"/>
    <col min="513" max="513" width="10.28515625" style="39" customWidth="1"/>
    <col min="514" max="514" width="9.85546875" style="39" customWidth="1"/>
    <col min="515" max="764" width="9.140625" style="39"/>
    <col min="765" max="765" width="47.28515625" style="39" customWidth="1"/>
    <col min="766" max="766" width="19.140625" style="39" customWidth="1"/>
    <col min="767" max="768" width="9.7109375" style="39" customWidth="1"/>
    <col min="769" max="769" width="10.28515625" style="39" customWidth="1"/>
    <col min="770" max="770" width="9.85546875" style="39" customWidth="1"/>
    <col min="771" max="1020" width="9.140625" style="39"/>
    <col min="1021" max="1021" width="47.28515625" style="39" customWidth="1"/>
    <col min="1022" max="1022" width="19.140625" style="39" customWidth="1"/>
    <col min="1023" max="1024" width="9.7109375" style="39" customWidth="1"/>
    <col min="1025" max="1025" width="10.28515625" style="39" customWidth="1"/>
    <col min="1026" max="1026" width="9.85546875" style="39" customWidth="1"/>
    <col min="1027" max="1276" width="9.140625" style="39"/>
    <col min="1277" max="1277" width="47.28515625" style="39" customWidth="1"/>
    <col min="1278" max="1278" width="19.140625" style="39" customWidth="1"/>
    <col min="1279" max="1280" width="9.7109375" style="39" customWidth="1"/>
    <col min="1281" max="1281" width="10.28515625" style="39" customWidth="1"/>
    <col min="1282" max="1282" width="9.85546875" style="39" customWidth="1"/>
    <col min="1283" max="1532" width="9.140625" style="39"/>
    <col min="1533" max="1533" width="47.28515625" style="39" customWidth="1"/>
    <col min="1534" max="1534" width="19.140625" style="39" customWidth="1"/>
    <col min="1535" max="1536" width="9.7109375" style="39" customWidth="1"/>
    <col min="1537" max="1537" width="10.28515625" style="39" customWidth="1"/>
    <col min="1538" max="1538" width="9.85546875" style="39" customWidth="1"/>
    <col min="1539" max="1788" width="9.140625" style="39"/>
    <col min="1789" max="1789" width="47.28515625" style="39" customWidth="1"/>
    <col min="1790" max="1790" width="19.140625" style="39" customWidth="1"/>
    <col min="1791" max="1792" width="9.7109375" style="39" customWidth="1"/>
    <col min="1793" max="1793" width="10.28515625" style="39" customWidth="1"/>
    <col min="1794" max="1794" width="9.85546875" style="39" customWidth="1"/>
    <col min="1795" max="2044" width="9.140625" style="39"/>
    <col min="2045" max="2045" width="47.28515625" style="39" customWidth="1"/>
    <col min="2046" max="2046" width="19.140625" style="39" customWidth="1"/>
    <col min="2047" max="2048" width="9.7109375" style="39" customWidth="1"/>
    <col min="2049" max="2049" width="10.28515625" style="39" customWidth="1"/>
    <col min="2050" max="2050" width="9.85546875" style="39" customWidth="1"/>
    <col min="2051" max="2300" width="9.140625" style="39"/>
    <col min="2301" max="2301" width="47.28515625" style="39" customWidth="1"/>
    <col min="2302" max="2302" width="19.140625" style="39" customWidth="1"/>
    <col min="2303" max="2304" width="9.7109375" style="39" customWidth="1"/>
    <col min="2305" max="2305" width="10.28515625" style="39" customWidth="1"/>
    <col min="2306" max="2306" width="9.85546875" style="39" customWidth="1"/>
    <col min="2307" max="2556" width="9.140625" style="39"/>
    <col min="2557" max="2557" width="47.28515625" style="39" customWidth="1"/>
    <col min="2558" max="2558" width="19.140625" style="39" customWidth="1"/>
    <col min="2559" max="2560" width="9.7109375" style="39" customWidth="1"/>
    <col min="2561" max="2561" width="10.28515625" style="39" customWidth="1"/>
    <col min="2562" max="2562" width="9.85546875" style="39" customWidth="1"/>
    <col min="2563" max="2812" width="9.140625" style="39"/>
    <col min="2813" max="2813" width="47.28515625" style="39" customWidth="1"/>
    <col min="2814" max="2814" width="19.140625" style="39" customWidth="1"/>
    <col min="2815" max="2816" width="9.7109375" style="39" customWidth="1"/>
    <col min="2817" max="2817" width="10.28515625" style="39" customWidth="1"/>
    <col min="2818" max="2818" width="9.85546875" style="39" customWidth="1"/>
    <col min="2819" max="3068" width="9.140625" style="39"/>
    <col min="3069" max="3069" width="47.28515625" style="39" customWidth="1"/>
    <col min="3070" max="3070" width="19.140625" style="39" customWidth="1"/>
    <col min="3071" max="3072" width="9.7109375" style="39" customWidth="1"/>
    <col min="3073" max="3073" width="10.28515625" style="39" customWidth="1"/>
    <col min="3074" max="3074" width="9.85546875" style="39" customWidth="1"/>
    <col min="3075" max="3324" width="9.140625" style="39"/>
    <col min="3325" max="3325" width="47.28515625" style="39" customWidth="1"/>
    <col min="3326" max="3326" width="19.140625" style="39" customWidth="1"/>
    <col min="3327" max="3328" width="9.7109375" style="39" customWidth="1"/>
    <col min="3329" max="3329" width="10.28515625" style="39" customWidth="1"/>
    <col min="3330" max="3330" width="9.85546875" style="39" customWidth="1"/>
    <col min="3331" max="3580" width="9.140625" style="39"/>
    <col min="3581" max="3581" width="47.28515625" style="39" customWidth="1"/>
    <col min="3582" max="3582" width="19.140625" style="39" customWidth="1"/>
    <col min="3583" max="3584" width="9.7109375" style="39" customWidth="1"/>
    <col min="3585" max="3585" width="10.28515625" style="39" customWidth="1"/>
    <col min="3586" max="3586" width="9.85546875" style="39" customWidth="1"/>
    <col min="3587" max="3836" width="9.140625" style="39"/>
    <col min="3837" max="3837" width="47.28515625" style="39" customWidth="1"/>
    <col min="3838" max="3838" width="19.140625" style="39" customWidth="1"/>
    <col min="3839" max="3840" width="9.7109375" style="39" customWidth="1"/>
    <col min="3841" max="3841" width="10.28515625" style="39" customWidth="1"/>
    <col min="3842" max="3842" width="9.85546875" style="39" customWidth="1"/>
    <col min="3843" max="4092" width="9.140625" style="39"/>
    <col min="4093" max="4093" width="47.28515625" style="39" customWidth="1"/>
    <col min="4094" max="4094" width="19.140625" style="39" customWidth="1"/>
    <col min="4095" max="4096" width="9.7109375" style="39" customWidth="1"/>
    <col min="4097" max="4097" width="10.28515625" style="39" customWidth="1"/>
    <col min="4098" max="4098" width="9.85546875" style="39" customWidth="1"/>
    <col min="4099" max="4348" width="9.140625" style="39"/>
    <col min="4349" max="4349" width="47.28515625" style="39" customWidth="1"/>
    <col min="4350" max="4350" width="19.140625" style="39" customWidth="1"/>
    <col min="4351" max="4352" width="9.7109375" style="39" customWidth="1"/>
    <col min="4353" max="4353" width="10.28515625" style="39" customWidth="1"/>
    <col min="4354" max="4354" width="9.85546875" style="39" customWidth="1"/>
    <col min="4355" max="4604" width="9.140625" style="39"/>
    <col min="4605" max="4605" width="47.28515625" style="39" customWidth="1"/>
    <col min="4606" max="4606" width="19.140625" style="39" customWidth="1"/>
    <col min="4607" max="4608" width="9.7109375" style="39" customWidth="1"/>
    <col min="4609" max="4609" width="10.28515625" style="39" customWidth="1"/>
    <col min="4610" max="4610" width="9.85546875" style="39" customWidth="1"/>
    <col min="4611" max="4860" width="9.140625" style="39"/>
    <col min="4861" max="4861" width="47.28515625" style="39" customWidth="1"/>
    <col min="4862" max="4862" width="19.140625" style="39" customWidth="1"/>
    <col min="4863" max="4864" width="9.7109375" style="39" customWidth="1"/>
    <col min="4865" max="4865" width="10.28515625" style="39" customWidth="1"/>
    <col min="4866" max="4866" width="9.85546875" style="39" customWidth="1"/>
    <col min="4867" max="5116" width="9.140625" style="39"/>
    <col min="5117" max="5117" width="47.28515625" style="39" customWidth="1"/>
    <col min="5118" max="5118" width="19.140625" style="39" customWidth="1"/>
    <col min="5119" max="5120" width="9.7109375" style="39" customWidth="1"/>
    <col min="5121" max="5121" width="10.28515625" style="39" customWidth="1"/>
    <col min="5122" max="5122" width="9.85546875" style="39" customWidth="1"/>
    <col min="5123" max="5372" width="9.140625" style="39"/>
    <col min="5373" max="5373" width="47.28515625" style="39" customWidth="1"/>
    <col min="5374" max="5374" width="19.140625" style="39" customWidth="1"/>
    <col min="5375" max="5376" width="9.7109375" style="39" customWidth="1"/>
    <col min="5377" max="5377" width="10.28515625" style="39" customWidth="1"/>
    <col min="5378" max="5378" width="9.85546875" style="39" customWidth="1"/>
    <col min="5379" max="5628" width="9.140625" style="39"/>
    <col min="5629" max="5629" width="47.28515625" style="39" customWidth="1"/>
    <col min="5630" max="5630" width="19.140625" style="39" customWidth="1"/>
    <col min="5631" max="5632" width="9.7109375" style="39" customWidth="1"/>
    <col min="5633" max="5633" width="10.28515625" style="39" customWidth="1"/>
    <col min="5634" max="5634" width="9.85546875" style="39" customWidth="1"/>
    <col min="5635" max="5884" width="9.140625" style="39"/>
    <col min="5885" max="5885" width="47.28515625" style="39" customWidth="1"/>
    <col min="5886" max="5886" width="19.140625" style="39" customWidth="1"/>
    <col min="5887" max="5888" width="9.7109375" style="39" customWidth="1"/>
    <col min="5889" max="5889" width="10.28515625" style="39" customWidth="1"/>
    <col min="5890" max="5890" width="9.85546875" style="39" customWidth="1"/>
    <col min="5891" max="6140" width="9.140625" style="39"/>
    <col min="6141" max="6141" width="47.28515625" style="39" customWidth="1"/>
    <col min="6142" max="6142" width="19.140625" style="39" customWidth="1"/>
    <col min="6143" max="6144" width="9.7109375" style="39" customWidth="1"/>
    <col min="6145" max="6145" width="10.28515625" style="39" customWidth="1"/>
    <col min="6146" max="6146" width="9.85546875" style="39" customWidth="1"/>
    <col min="6147" max="6396" width="9.140625" style="39"/>
    <col min="6397" max="6397" width="47.28515625" style="39" customWidth="1"/>
    <col min="6398" max="6398" width="19.140625" style="39" customWidth="1"/>
    <col min="6399" max="6400" width="9.7109375" style="39" customWidth="1"/>
    <col min="6401" max="6401" width="10.28515625" style="39" customWidth="1"/>
    <col min="6402" max="6402" width="9.85546875" style="39" customWidth="1"/>
    <col min="6403" max="6652" width="9.140625" style="39"/>
    <col min="6653" max="6653" width="47.28515625" style="39" customWidth="1"/>
    <col min="6654" max="6654" width="19.140625" style="39" customWidth="1"/>
    <col min="6655" max="6656" width="9.7109375" style="39" customWidth="1"/>
    <col min="6657" max="6657" width="10.28515625" style="39" customWidth="1"/>
    <col min="6658" max="6658" width="9.85546875" style="39" customWidth="1"/>
    <col min="6659" max="6908" width="9.140625" style="39"/>
    <col min="6909" max="6909" width="47.28515625" style="39" customWidth="1"/>
    <col min="6910" max="6910" width="19.140625" style="39" customWidth="1"/>
    <col min="6911" max="6912" width="9.7109375" style="39" customWidth="1"/>
    <col min="6913" max="6913" width="10.28515625" style="39" customWidth="1"/>
    <col min="6914" max="6914" width="9.85546875" style="39" customWidth="1"/>
    <col min="6915" max="7164" width="9.140625" style="39"/>
    <col min="7165" max="7165" width="47.28515625" style="39" customWidth="1"/>
    <col min="7166" max="7166" width="19.140625" style="39" customWidth="1"/>
    <col min="7167" max="7168" width="9.7109375" style="39" customWidth="1"/>
    <col min="7169" max="7169" width="10.28515625" style="39" customWidth="1"/>
    <col min="7170" max="7170" width="9.85546875" style="39" customWidth="1"/>
    <col min="7171" max="7420" width="9.140625" style="39"/>
    <col min="7421" max="7421" width="47.28515625" style="39" customWidth="1"/>
    <col min="7422" max="7422" width="19.140625" style="39" customWidth="1"/>
    <col min="7423" max="7424" width="9.7109375" style="39" customWidth="1"/>
    <col min="7425" max="7425" width="10.28515625" style="39" customWidth="1"/>
    <col min="7426" max="7426" width="9.85546875" style="39" customWidth="1"/>
    <col min="7427" max="7676" width="9.140625" style="39"/>
    <col min="7677" max="7677" width="47.28515625" style="39" customWidth="1"/>
    <col min="7678" max="7678" width="19.140625" style="39" customWidth="1"/>
    <col min="7679" max="7680" width="9.7109375" style="39" customWidth="1"/>
    <col min="7681" max="7681" width="10.28515625" style="39" customWidth="1"/>
    <col min="7682" max="7682" width="9.85546875" style="39" customWidth="1"/>
    <col min="7683" max="7932" width="9.140625" style="39"/>
    <col min="7933" max="7933" width="47.28515625" style="39" customWidth="1"/>
    <col min="7934" max="7934" width="19.140625" style="39" customWidth="1"/>
    <col min="7935" max="7936" width="9.7109375" style="39" customWidth="1"/>
    <col min="7937" max="7937" width="10.28515625" style="39" customWidth="1"/>
    <col min="7938" max="7938" width="9.85546875" style="39" customWidth="1"/>
    <col min="7939" max="8188" width="9.140625" style="39"/>
    <col min="8189" max="8189" width="47.28515625" style="39" customWidth="1"/>
    <col min="8190" max="8190" width="19.140625" style="39" customWidth="1"/>
    <col min="8191" max="8192" width="9.7109375" style="39" customWidth="1"/>
    <col min="8193" max="8193" width="10.28515625" style="39" customWidth="1"/>
    <col min="8194" max="8194" width="9.85546875" style="39" customWidth="1"/>
    <col min="8195" max="8444" width="9.140625" style="39"/>
    <col min="8445" max="8445" width="47.28515625" style="39" customWidth="1"/>
    <col min="8446" max="8446" width="19.140625" style="39" customWidth="1"/>
    <col min="8447" max="8448" width="9.7109375" style="39" customWidth="1"/>
    <col min="8449" max="8449" width="10.28515625" style="39" customWidth="1"/>
    <col min="8450" max="8450" width="9.85546875" style="39" customWidth="1"/>
    <col min="8451" max="8700" width="9.140625" style="39"/>
    <col min="8701" max="8701" width="47.28515625" style="39" customWidth="1"/>
    <col min="8702" max="8702" width="19.140625" style="39" customWidth="1"/>
    <col min="8703" max="8704" width="9.7109375" style="39" customWidth="1"/>
    <col min="8705" max="8705" width="10.28515625" style="39" customWidth="1"/>
    <col min="8706" max="8706" width="9.85546875" style="39" customWidth="1"/>
    <col min="8707" max="8956" width="9.140625" style="39"/>
    <col min="8957" max="8957" width="47.28515625" style="39" customWidth="1"/>
    <col min="8958" max="8958" width="19.140625" style="39" customWidth="1"/>
    <col min="8959" max="8960" width="9.7109375" style="39" customWidth="1"/>
    <col min="8961" max="8961" width="10.28515625" style="39" customWidth="1"/>
    <col min="8962" max="8962" width="9.85546875" style="39" customWidth="1"/>
    <col min="8963" max="9212" width="9.140625" style="39"/>
    <col min="9213" max="9213" width="47.28515625" style="39" customWidth="1"/>
    <col min="9214" max="9214" width="19.140625" style="39" customWidth="1"/>
    <col min="9215" max="9216" width="9.7109375" style="39" customWidth="1"/>
    <col min="9217" max="9217" width="10.28515625" style="39" customWidth="1"/>
    <col min="9218" max="9218" width="9.85546875" style="39" customWidth="1"/>
    <col min="9219" max="9468" width="9.140625" style="39"/>
    <col min="9469" max="9469" width="47.28515625" style="39" customWidth="1"/>
    <col min="9470" max="9470" width="19.140625" style="39" customWidth="1"/>
    <col min="9471" max="9472" width="9.7109375" style="39" customWidth="1"/>
    <col min="9473" max="9473" width="10.28515625" style="39" customWidth="1"/>
    <col min="9474" max="9474" width="9.85546875" style="39" customWidth="1"/>
    <col min="9475" max="9724" width="9.140625" style="39"/>
    <col min="9725" max="9725" width="47.28515625" style="39" customWidth="1"/>
    <col min="9726" max="9726" width="19.140625" style="39" customWidth="1"/>
    <col min="9727" max="9728" width="9.7109375" style="39" customWidth="1"/>
    <col min="9729" max="9729" width="10.28515625" style="39" customWidth="1"/>
    <col min="9730" max="9730" width="9.85546875" style="39" customWidth="1"/>
    <col min="9731" max="9980" width="9.140625" style="39"/>
    <col min="9981" max="9981" width="47.28515625" style="39" customWidth="1"/>
    <col min="9982" max="9982" width="19.140625" style="39" customWidth="1"/>
    <col min="9983" max="9984" width="9.7109375" style="39" customWidth="1"/>
    <col min="9985" max="9985" width="10.28515625" style="39" customWidth="1"/>
    <col min="9986" max="9986" width="9.85546875" style="39" customWidth="1"/>
    <col min="9987" max="10236" width="9.140625" style="39"/>
    <col min="10237" max="10237" width="47.28515625" style="39" customWidth="1"/>
    <col min="10238" max="10238" width="19.140625" style="39" customWidth="1"/>
    <col min="10239" max="10240" width="9.7109375" style="39" customWidth="1"/>
    <col min="10241" max="10241" width="10.28515625" style="39" customWidth="1"/>
    <col min="10242" max="10242" width="9.85546875" style="39" customWidth="1"/>
    <col min="10243" max="10492" width="9.140625" style="39"/>
    <col min="10493" max="10493" width="47.28515625" style="39" customWidth="1"/>
    <col min="10494" max="10494" width="19.140625" style="39" customWidth="1"/>
    <col min="10495" max="10496" width="9.7109375" style="39" customWidth="1"/>
    <col min="10497" max="10497" width="10.28515625" style="39" customWidth="1"/>
    <col min="10498" max="10498" width="9.85546875" style="39" customWidth="1"/>
    <col min="10499" max="10748" width="9.140625" style="39"/>
    <col min="10749" max="10749" width="47.28515625" style="39" customWidth="1"/>
    <col min="10750" max="10750" width="19.140625" style="39" customWidth="1"/>
    <col min="10751" max="10752" width="9.7109375" style="39" customWidth="1"/>
    <col min="10753" max="10753" width="10.28515625" style="39" customWidth="1"/>
    <col min="10754" max="10754" width="9.85546875" style="39" customWidth="1"/>
    <col min="10755" max="11004" width="9.140625" style="39"/>
    <col min="11005" max="11005" width="47.28515625" style="39" customWidth="1"/>
    <col min="11006" max="11006" width="19.140625" style="39" customWidth="1"/>
    <col min="11007" max="11008" width="9.7109375" style="39" customWidth="1"/>
    <col min="11009" max="11009" width="10.28515625" style="39" customWidth="1"/>
    <col min="11010" max="11010" width="9.85546875" style="39" customWidth="1"/>
    <col min="11011" max="11260" width="9.140625" style="39"/>
    <col min="11261" max="11261" width="47.28515625" style="39" customWidth="1"/>
    <col min="11262" max="11262" width="19.140625" style="39" customWidth="1"/>
    <col min="11263" max="11264" width="9.7109375" style="39" customWidth="1"/>
    <col min="11265" max="11265" width="10.28515625" style="39" customWidth="1"/>
    <col min="11266" max="11266" width="9.85546875" style="39" customWidth="1"/>
    <col min="11267" max="11516" width="9.140625" style="39"/>
    <col min="11517" max="11517" width="47.28515625" style="39" customWidth="1"/>
    <col min="11518" max="11518" width="19.140625" style="39" customWidth="1"/>
    <col min="11519" max="11520" width="9.7109375" style="39" customWidth="1"/>
    <col min="11521" max="11521" width="10.28515625" style="39" customWidth="1"/>
    <col min="11522" max="11522" width="9.85546875" style="39" customWidth="1"/>
    <col min="11523" max="11772" width="9.140625" style="39"/>
    <col min="11773" max="11773" width="47.28515625" style="39" customWidth="1"/>
    <col min="11774" max="11774" width="19.140625" style="39" customWidth="1"/>
    <col min="11775" max="11776" width="9.7109375" style="39" customWidth="1"/>
    <col min="11777" max="11777" width="10.28515625" style="39" customWidth="1"/>
    <col min="11778" max="11778" width="9.85546875" style="39" customWidth="1"/>
    <col min="11779" max="12028" width="9.140625" style="39"/>
    <col min="12029" max="12029" width="47.28515625" style="39" customWidth="1"/>
    <col min="12030" max="12030" width="19.140625" style="39" customWidth="1"/>
    <col min="12031" max="12032" width="9.7109375" style="39" customWidth="1"/>
    <col min="12033" max="12033" width="10.28515625" style="39" customWidth="1"/>
    <col min="12034" max="12034" width="9.85546875" style="39" customWidth="1"/>
    <col min="12035" max="12284" width="9.140625" style="39"/>
    <col min="12285" max="12285" width="47.28515625" style="39" customWidth="1"/>
    <col min="12286" max="12286" width="19.140625" style="39" customWidth="1"/>
    <col min="12287" max="12288" width="9.7109375" style="39" customWidth="1"/>
    <col min="12289" max="12289" width="10.28515625" style="39" customWidth="1"/>
    <col min="12290" max="12290" width="9.85546875" style="39" customWidth="1"/>
    <col min="12291" max="12540" width="9.140625" style="39"/>
    <col min="12541" max="12541" width="47.28515625" style="39" customWidth="1"/>
    <col min="12542" max="12542" width="19.140625" style="39" customWidth="1"/>
    <col min="12543" max="12544" width="9.7109375" style="39" customWidth="1"/>
    <col min="12545" max="12545" width="10.28515625" style="39" customWidth="1"/>
    <col min="12546" max="12546" width="9.85546875" style="39" customWidth="1"/>
    <col min="12547" max="12796" width="9.140625" style="39"/>
    <col min="12797" max="12797" width="47.28515625" style="39" customWidth="1"/>
    <col min="12798" max="12798" width="19.140625" style="39" customWidth="1"/>
    <col min="12799" max="12800" width="9.7109375" style="39" customWidth="1"/>
    <col min="12801" max="12801" width="10.28515625" style="39" customWidth="1"/>
    <col min="12802" max="12802" width="9.85546875" style="39" customWidth="1"/>
    <col min="12803" max="13052" width="9.140625" style="39"/>
    <col min="13053" max="13053" width="47.28515625" style="39" customWidth="1"/>
    <col min="13054" max="13054" width="19.140625" style="39" customWidth="1"/>
    <col min="13055" max="13056" width="9.7109375" style="39" customWidth="1"/>
    <col min="13057" max="13057" width="10.28515625" style="39" customWidth="1"/>
    <col min="13058" max="13058" width="9.85546875" style="39" customWidth="1"/>
    <col min="13059" max="13308" width="9.140625" style="39"/>
    <col min="13309" max="13309" width="47.28515625" style="39" customWidth="1"/>
    <col min="13310" max="13310" width="19.140625" style="39" customWidth="1"/>
    <col min="13311" max="13312" width="9.7109375" style="39" customWidth="1"/>
    <col min="13313" max="13313" width="10.28515625" style="39" customWidth="1"/>
    <col min="13314" max="13314" width="9.85546875" style="39" customWidth="1"/>
    <col min="13315" max="13564" width="9.140625" style="39"/>
    <col min="13565" max="13565" width="47.28515625" style="39" customWidth="1"/>
    <col min="13566" max="13566" width="19.140625" style="39" customWidth="1"/>
    <col min="13567" max="13568" width="9.7109375" style="39" customWidth="1"/>
    <col min="13569" max="13569" width="10.28515625" style="39" customWidth="1"/>
    <col min="13570" max="13570" width="9.85546875" style="39" customWidth="1"/>
    <col min="13571" max="13820" width="9.140625" style="39"/>
    <col min="13821" max="13821" width="47.28515625" style="39" customWidth="1"/>
    <col min="13822" max="13822" width="19.140625" style="39" customWidth="1"/>
    <col min="13823" max="13824" width="9.7109375" style="39" customWidth="1"/>
    <col min="13825" max="13825" width="10.28515625" style="39" customWidth="1"/>
    <col min="13826" max="13826" width="9.85546875" style="39" customWidth="1"/>
    <col min="13827" max="14076" width="9.140625" style="39"/>
    <col min="14077" max="14077" width="47.28515625" style="39" customWidth="1"/>
    <col min="14078" max="14078" width="19.140625" style="39" customWidth="1"/>
    <col min="14079" max="14080" width="9.7109375" style="39" customWidth="1"/>
    <col min="14081" max="14081" width="10.28515625" style="39" customWidth="1"/>
    <col min="14082" max="14082" width="9.85546875" style="39" customWidth="1"/>
    <col min="14083" max="14332" width="9.140625" style="39"/>
    <col min="14333" max="14333" width="47.28515625" style="39" customWidth="1"/>
    <col min="14334" max="14334" width="19.140625" style="39" customWidth="1"/>
    <col min="14335" max="14336" width="9.7109375" style="39" customWidth="1"/>
    <col min="14337" max="14337" width="10.28515625" style="39" customWidth="1"/>
    <col min="14338" max="14338" width="9.85546875" style="39" customWidth="1"/>
    <col min="14339" max="14588" width="9.140625" style="39"/>
    <col min="14589" max="14589" width="47.28515625" style="39" customWidth="1"/>
    <col min="14590" max="14590" width="19.140625" style="39" customWidth="1"/>
    <col min="14591" max="14592" width="9.7109375" style="39" customWidth="1"/>
    <col min="14593" max="14593" width="10.28515625" style="39" customWidth="1"/>
    <col min="14594" max="14594" width="9.85546875" style="39" customWidth="1"/>
    <col min="14595" max="14844" width="9.140625" style="39"/>
    <col min="14845" max="14845" width="47.28515625" style="39" customWidth="1"/>
    <col min="14846" max="14846" width="19.140625" style="39" customWidth="1"/>
    <col min="14847" max="14848" width="9.7109375" style="39" customWidth="1"/>
    <col min="14849" max="14849" width="10.28515625" style="39" customWidth="1"/>
    <col min="14850" max="14850" width="9.85546875" style="39" customWidth="1"/>
    <col min="14851" max="15100" width="9.140625" style="39"/>
    <col min="15101" max="15101" width="47.28515625" style="39" customWidth="1"/>
    <col min="15102" max="15102" width="19.140625" style="39" customWidth="1"/>
    <col min="15103" max="15104" width="9.7109375" style="39" customWidth="1"/>
    <col min="15105" max="15105" width="10.28515625" style="39" customWidth="1"/>
    <col min="15106" max="15106" width="9.85546875" style="39" customWidth="1"/>
    <col min="15107" max="15356" width="9.140625" style="39"/>
    <col min="15357" max="15357" width="47.28515625" style="39" customWidth="1"/>
    <col min="15358" max="15358" width="19.140625" style="39" customWidth="1"/>
    <col min="15359" max="15360" width="9.7109375" style="39" customWidth="1"/>
    <col min="15361" max="15361" width="10.28515625" style="39" customWidth="1"/>
    <col min="15362" max="15362" width="9.85546875" style="39" customWidth="1"/>
    <col min="15363" max="15612" width="9.140625" style="39"/>
    <col min="15613" max="15613" width="47.28515625" style="39" customWidth="1"/>
    <col min="15614" max="15614" width="19.140625" style="39" customWidth="1"/>
    <col min="15615" max="15616" width="9.7109375" style="39" customWidth="1"/>
    <col min="15617" max="15617" width="10.28515625" style="39" customWidth="1"/>
    <col min="15618" max="15618" width="9.85546875" style="39" customWidth="1"/>
    <col min="15619" max="15868" width="9.140625" style="39"/>
    <col min="15869" max="15869" width="47.28515625" style="39" customWidth="1"/>
    <col min="15870" max="15870" width="19.140625" style="39" customWidth="1"/>
    <col min="15871" max="15872" width="9.7109375" style="39" customWidth="1"/>
    <col min="15873" max="15873" width="10.28515625" style="39" customWidth="1"/>
    <col min="15874" max="15874" width="9.85546875" style="39" customWidth="1"/>
    <col min="15875" max="16124" width="9.140625" style="39"/>
    <col min="16125" max="16125" width="47.28515625" style="39" customWidth="1"/>
    <col min="16126" max="16126" width="19.140625" style="39" customWidth="1"/>
    <col min="16127" max="16128" width="9.7109375" style="39" customWidth="1"/>
    <col min="16129" max="16129" width="10.28515625" style="39" customWidth="1"/>
    <col min="16130" max="16130" width="9.85546875" style="39" customWidth="1"/>
    <col min="16131" max="16384" width="9.140625" style="39"/>
  </cols>
  <sheetData>
    <row r="1" spans="1:6" s="25" customFormat="1" ht="21" customHeight="1">
      <c r="A1" s="64" t="s">
        <v>52</v>
      </c>
      <c r="B1" s="65"/>
    </row>
    <row r="2" spans="1:6" s="25" customFormat="1" ht="15" customHeight="1">
      <c r="A2" s="68"/>
      <c r="B2" s="69"/>
      <c r="C2" s="438" t="s">
        <v>82</v>
      </c>
      <c r="D2" s="438"/>
      <c r="E2" s="143"/>
      <c r="F2"/>
    </row>
    <row r="3" spans="1:6" ht="19.5" customHeight="1" thickBot="1">
      <c r="A3" s="244"/>
      <c r="B3" s="363" t="s">
        <v>118</v>
      </c>
      <c r="C3" s="153">
        <v>2019</v>
      </c>
      <c r="D3" s="157">
        <v>2018</v>
      </c>
      <c r="E3" s="157" t="s">
        <v>37</v>
      </c>
      <c r="F3" s="157" t="s">
        <v>84</v>
      </c>
    </row>
    <row r="4" spans="1:6" ht="18.75" customHeight="1">
      <c r="A4" s="245" t="s">
        <v>53</v>
      </c>
      <c r="B4" s="246"/>
      <c r="C4" s="340">
        <v>2.86</v>
      </c>
      <c r="D4" s="247">
        <v>2.88</v>
      </c>
      <c r="E4" s="248">
        <f t="shared" ref="E4:E14" si="0">+C4-D4</f>
        <v>-2.0000000000000018E-2</v>
      </c>
      <c r="F4" s="249">
        <f>IF(OR(AND(C4-D4&lt;0,(C4-D4)/D4&gt;0),AND(C4-D4&gt;0,(C4-D4)/D4&lt;0))=TRUE,-(C4-D4)/D4*100,(C4-D4)/D4*100)</f>
        <v>-0.69444444444444509</v>
      </c>
    </row>
    <row r="5" spans="1:6" ht="18.75" customHeight="1">
      <c r="A5" s="243" t="s">
        <v>54</v>
      </c>
      <c r="C5" s="341">
        <v>3.67</v>
      </c>
      <c r="D5" s="91">
        <v>3.57</v>
      </c>
      <c r="E5" s="92">
        <f t="shared" si="0"/>
        <v>0.10000000000000009</v>
      </c>
      <c r="F5" s="93">
        <f t="shared" ref="F5:F8" si="1">IF(OR(AND(C5-D5&lt;0,(C5-D5)/D5&gt;0),AND(C5-D5&gt;0,(C5-D5)/D5&lt;0))=TRUE,-(C5-D5)/D5*100,(C5-D5)/D5*100)</f>
        <v>2.8011204481792742</v>
      </c>
    </row>
    <row r="6" spans="1:6" ht="18.75" customHeight="1">
      <c r="A6" s="243" t="s">
        <v>55</v>
      </c>
      <c r="C6" s="341">
        <v>0.42</v>
      </c>
      <c r="D6" s="91">
        <v>0.49</v>
      </c>
      <c r="E6" s="92">
        <f t="shared" si="0"/>
        <v>-7.0000000000000007E-2</v>
      </c>
      <c r="F6" s="93">
        <f t="shared" si="1"/>
        <v>-14.285714285714288</v>
      </c>
    </row>
    <row r="7" spans="1:6" s="94" customFormat="1" ht="18.75" customHeight="1">
      <c r="A7" s="243" t="s">
        <v>56</v>
      </c>
      <c r="B7" s="90"/>
      <c r="C7" s="341">
        <v>5.69</v>
      </c>
      <c r="D7" s="92">
        <v>5.63</v>
      </c>
      <c r="E7" s="92">
        <f t="shared" si="0"/>
        <v>6.0000000000000497E-2</v>
      </c>
      <c r="F7" s="93">
        <f t="shared" si="1"/>
        <v>1.0657193605683926</v>
      </c>
    </row>
    <row r="8" spans="1:6" ht="18.75" customHeight="1">
      <c r="A8" s="250" t="s">
        <v>57</v>
      </c>
      <c r="B8" s="251"/>
      <c r="C8" s="342">
        <f>SUM(C4:C7)</f>
        <v>12.64</v>
      </c>
      <c r="D8" s="252">
        <f>SUM(D4:D7)</f>
        <v>12.57</v>
      </c>
      <c r="E8" s="253">
        <f t="shared" si="0"/>
        <v>7.0000000000000284E-2</v>
      </c>
      <c r="F8" s="254">
        <f t="shared" si="1"/>
        <v>0.55688146380270709</v>
      </c>
    </row>
    <row r="9" spans="1:6" ht="18.75" customHeight="1">
      <c r="A9" s="243" t="s">
        <v>58</v>
      </c>
      <c r="C9" s="341">
        <v>1.19</v>
      </c>
      <c r="D9" s="91">
        <v>1.22</v>
      </c>
      <c r="E9" s="92">
        <f t="shared" si="0"/>
        <v>-3.0000000000000027E-2</v>
      </c>
      <c r="F9" s="93">
        <f t="shared" ref="F9:F14" si="2">IF(OR(AND(C9-D9&lt;0,(C9-D9)/D9&gt;0),AND(C9-D9&gt;0,(C9-D9)/D9&lt;0))=TRUE,-(C9-D9)/D9*100,(C9-D9)/D9*100)</f>
        <v>-2.4590163934426252</v>
      </c>
    </row>
    <row r="10" spans="1:6" s="95" customFormat="1" ht="18.75" customHeight="1">
      <c r="A10" s="243" t="s">
        <v>59</v>
      </c>
      <c r="B10" s="90"/>
      <c r="C10" s="341">
        <v>1.1599999999999999</v>
      </c>
      <c r="D10" s="91">
        <v>1.47</v>
      </c>
      <c r="E10" s="92">
        <f t="shared" si="0"/>
        <v>-0.31000000000000005</v>
      </c>
      <c r="F10" s="93">
        <f t="shared" si="2"/>
        <v>-21.088435374149665</v>
      </c>
    </row>
    <row r="11" spans="1:6" ht="18.75" customHeight="1">
      <c r="A11" s="243" t="s">
        <v>60</v>
      </c>
      <c r="B11" s="96"/>
      <c r="C11" s="341">
        <v>0.23</v>
      </c>
      <c r="D11" s="91">
        <v>0.23</v>
      </c>
      <c r="E11" s="92">
        <f t="shared" si="0"/>
        <v>0</v>
      </c>
      <c r="F11" s="93">
        <f t="shared" si="2"/>
        <v>0</v>
      </c>
    </row>
    <row r="12" spans="1:6" s="94" customFormat="1" ht="18.75" customHeight="1">
      <c r="A12" s="243" t="s">
        <v>56</v>
      </c>
      <c r="B12" s="90"/>
      <c r="C12" s="341">
        <v>0.59</v>
      </c>
      <c r="D12" s="91">
        <v>0.56999999999999995</v>
      </c>
      <c r="E12" s="92">
        <f t="shared" si="0"/>
        <v>2.0000000000000018E-2</v>
      </c>
      <c r="F12" s="93">
        <f t="shared" si="2"/>
        <v>3.5087719298245648</v>
      </c>
    </row>
    <row r="13" spans="1:6" s="94" customFormat="1" ht="18.75" customHeight="1">
      <c r="A13" s="255" t="s">
        <v>61</v>
      </c>
      <c r="B13" s="256"/>
      <c r="C13" s="342">
        <f>+C9+C10+C11+C12</f>
        <v>3.1699999999999995</v>
      </c>
      <c r="D13" s="252">
        <f>+D9+D10+D11+D12</f>
        <v>3.4899999999999998</v>
      </c>
      <c r="E13" s="253">
        <f t="shared" si="0"/>
        <v>-0.32000000000000028</v>
      </c>
      <c r="F13" s="254">
        <f t="shared" si="2"/>
        <v>-9.1690544412607551</v>
      </c>
    </row>
    <row r="14" spans="1:6" ht="18.75" customHeight="1" thickBot="1">
      <c r="A14" s="257" t="s">
        <v>62</v>
      </c>
      <c r="B14" s="258"/>
      <c r="C14" s="343">
        <f>+C8+C13</f>
        <v>15.81</v>
      </c>
      <c r="D14" s="259">
        <f>+D8+D13</f>
        <v>16.059999999999999</v>
      </c>
      <c r="E14" s="260">
        <f t="shared" si="0"/>
        <v>-0.24999999999999822</v>
      </c>
      <c r="F14" s="261">
        <f t="shared" si="2"/>
        <v>-1.5566625155666143</v>
      </c>
    </row>
    <row r="15" spans="1:6" ht="6.75" customHeight="1"/>
  </sheetData>
  <mergeCells count="1">
    <mergeCell ref="C2:D2"/>
  </mergeCells>
  <pageMargins left="0.23" right="0.27" top="0.28999999999999998" bottom="0.31" header="0.17" footer="0.21"/>
  <pageSetup paperSize="9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E9807B6B-A7A1-4AD9-B359-6A63278160A4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C3:D3</xm:sqref>
        </x14:conditionalFormatting>
        <x14:conditionalFormatting xmlns:xm="http://schemas.microsoft.com/office/excel/2006/main">
          <x14:cfRule type="expression" priority="1" id="{A841EA0B-C789-4231-B0EC-3F6A8B1F8AE9}">
            <xm:f>'\\ennf2001\ENI_BICOR\RELAZIONI\2019\Trimestrali-Mensili-Semestrale\Semestrale 2019\Tabelle\[Sem 2019 - Highligths.xlsm]SELEZIONE'!#REF!="SI"</xm:f>
            <x14:dxf>
              <fill>
                <patternFill>
                  <bgColor theme="0" tint="-4.9989318521683403E-2"/>
                </patternFill>
              </fill>
            </x14:dxf>
          </x14:cfRule>
          <xm:sqref>E3:F3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6</vt:i4>
      </vt:variant>
    </vt:vector>
  </HeadingPairs>
  <TitlesOfParts>
    <vt:vector size="17" baseType="lpstr">
      <vt:lpstr>E&amp;P_Produzione idrocarburi</vt:lpstr>
      <vt:lpstr>Produzioni E&amp;P</vt:lpstr>
      <vt:lpstr>G&amp;P Approvvigionamenti </vt:lpstr>
      <vt:lpstr>Vendite gas</vt:lpstr>
      <vt:lpstr>G&amp;P_Vendite per entità </vt:lpstr>
      <vt:lpstr>G&amp;P_Vendite di GNL</vt:lpstr>
      <vt:lpstr>G&amp;P_Vendite di gas</vt:lpstr>
      <vt:lpstr>R&amp;M operativo</vt:lpstr>
      <vt:lpstr>R&amp;M_Vend. Italia-Estero-Prodott</vt:lpstr>
      <vt:lpstr>R&amp;M_Vendite prod canale</vt:lpstr>
      <vt:lpstr>Chimica</vt:lpstr>
      <vt:lpstr>'E&amp;P_Produzione idrocarburi'!Area_stampa</vt:lpstr>
      <vt:lpstr>'G&amp;P Approvvigionamenti '!Area_stampa</vt:lpstr>
      <vt:lpstr>'Produzioni E&amp;P'!Area_stampa</vt:lpstr>
      <vt:lpstr>'R&amp;M operativo'!Area_stampa</vt:lpstr>
      <vt:lpstr>'R&amp;M_Vend. Italia-Estero-Prodott'!Area_stampa</vt:lpstr>
      <vt:lpstr>'Vendite gas'!Area_stampa</vt:lpstr>
    </vt:vector>
  </TitlesOfParts>
  <Company>eni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 S.p.A.</dc:creator>
  <cp:lastModifiedBy>eni S.p.A.</cp:lastModifiedBy>
  <cp:lastPrinted>2019-04-17T10:07:11Z</cp:lastPrinted>
  <dcterms:created xsi:type="dcterms:W3CDTF">2017-10-30T13:59:09Z</dcterms:created>
  <dcterms:modified xsi:type="dcterms:W3CDTF">2019-08-05T12:30:53Z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